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mj9292\Desktop\勤務一覧新様式_まとめ_修正版021001\勤務表\"/>
    </mc:Choice>
  </mc:AlternateContent>
  <bookViews>
    <workbookView xWindow="31155" yWindow="585" windowWidth="24495" windowHeight="16995"/>
  </bookViews>
  <sheets>
    <sheet name="【記載例】小規模多機能型居宅介護" sheetId="8"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【記載例】小規模多機能型居宅介護!$A$1:$BH$71</definedName>
    <definedName name="_xlnm.Print_Area" localSheetId="3">'シフト記号表（勤務時間帯）'!$A$1:$AH$49</definedName>
    <definedName name="_xlnm.Print_Area" localSheetId="4">記入方法!$A$1:$U$71</definedName>
    <definedName name="_xlnm.Print_Area" localSheetId="2">小規模多機能型居宅介護!$A$1:$BH$71</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3" i="2" l="1"/>
  <c r="B53" i="8"/>
  <c r="AY14" i="2" l="1"/>
  <c r="AY14" i="8"/>
  <c r="AX63" i="2" l="1"/>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Y59" i="2" s="1"/>
  <c r="BA59" i="2" s="1"/>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Y53" i="2" s="1"/>
  <c r="BA53" i="2" s="1"/>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U47" i="9"/>
  <c r="S47" i="9"/>
  <c r="O47" i="9"/>
  <c r="M47" i="9"/>
  <c r="Q47" i="9" s="1"/>
  <c r="W47" i="9" s="1"/>
  <c r="Y47" i="9" s="1"/>
  <c r="K47" i="9"/>
  <c r="U46" i="9"/>
  <c r="O46" i="9"/>
  <c r="S46" i="9" s="1"/>
  <c r="M46" i="9"/>
  <c r="U45" i="9"/>
  <c r="O45" i="9"/>
  <c r="S45" i="9" s="1"/>
  <c r="M45" i="9"/>
  <c r="K45" i="9"/>
  <c r="U44" i="9"/>
  <c r="S44" i="9"/>
  <c r="O44" i="9"/>
  <c r="M44" i="9"/>
  <c r="K44" i="9"/>
  <c r="K46" i="9" s="1"/>
  <c r="U43" i="9"/>
  <c r="S43" i="9"/>
  <c r="Q43" i="9"/>
  <c r="W43" i="9" s="1"/>
  <c r="Y43" i="9" s="1"/>
  <c r="O43" i="9"/>
  <c r="M43" i="9"/>
  <c r="K43" i="9"/>
  <c r="U42" i="9"/>
  <c r="S42" i="9"/>
  <c r="Q42" i="9"/>
  <c r="W42" i="9" s="1"/>
  <c r="Y42" i="9" s="1"/>
  <c r="O42" i="9"/>
  <c r="M42" i="9"/>
  <c r="K42" i="9"/>
  <c r="U41" i="9"/>
  <c r="S41" i="9"/>
  <c r="Q41" i="9"/>
  <c r="W41" i="9" s="1"/>
  <c r="Y41" i="9" s="1"/>
  <c r="O41" i="9"/>
  <c r="M41" i="9"/>
  <c r="K41" i="9"/>
  <c r="U40" i="9"/>
  <c r="S40" i="9"/>
  <c r="Q40" i="9"/>
  <c r="W40" i="9" s="1"/>
  <c r="Y40" i="9" s="1"/>
  <c r="O40" i="9"/>
  <c r="M40" i="9"/>
  <c r="K40" i="9"/>
  <c r="U39" i="9"/>
  <c r="S39" i="9"/>
  <c r="Q39" i="9"/>
  <c r="W39" i="9" s="1"/>
  <c r="Y39" i="9" s="1"/>
  <c r="O39" i="9"/>
  <c r="M39" i="9"/>
  <c r="K39" i="9"/>
  <c r="U38" i="9"/>
  <c r="S38" i="9"/>
  <c r="Q38" i="9"/>
  <c r="W38" i="9" s="1"/>
  <c r="Y38" i="9" s="1"/>
  <c r="O38" i="9"/>
  <c r="M38" i="9"/>
  <c r="K38" i="9"/>
  <c r="U21" i="9"/>
  <c r="S21" i="9"/>
  <c r="Q21" i="9"/>
  <c r="W21" i="9" s="1"/>
  <c r="Y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S14" i="9"/>
  <c r="O14" i="9"/>
  <c r="M14" i="9"/>
  <c r="Q14" i="9" s="1"/>
  <c r="K14" i="9"/>
  <c r="U13" i="9"/>
  <c r="O13" i="9"/>
  <c r="S13" i="9" s="1"/>
  <c r="M13" i="9"/>
  <c r="K13" i="9"/>
  <c r="U12" i="9"/>
  <c r="O12" i="9"/>
  <c r="S12" i="9" s="1"/>
  <c r="M12" i="9"/>
  <c r="K12" i="9"/>
  <c r="U11" i="9"/>
  <c r="O11" i="9"/>
  <c r="S11" i="9" s="1"/>
  <c r="M11" i="9"/>
  <c r="K11" i="9"/>
  <c r="U10" i="9"/>
  <c r="S10" i="9"/>
  <c r="O10" i="9"/>
  <c r="M10" i="9"/>
  <c r="Q10" i="9" s="1"/>
  <c r="K10" i="9"/>
  <c r="U9" i="9"/>
  <c r="O9" i="9"/>
  <c r="S9" i="9" s="1"/>
  <c r="M9" i="9"/>
  <c r="Q9" i="9" s="1"/>
  <c r="W9" i="9" s="1"/>
  <c r="Y9" i="9" s="1"/>
  <c r="K9" i="9"/>
  <c r="U8" i="9"/>
  <c r="S8" i="9"/>
  <c r="O8" i="9"/>
  <c r="M8" i="9"/>
  <c r="Q8" i="9" s="1"/>
  <c r="W8" i="9" s="1"/>
  <c r="Y8" i="9" s="1"/>
  <c r="K8" i="9"/>
  <c r="Q16" i="9" l="1"/>
  <c r="W16" i="9" s="1"/>
  <c r="Y16" i="9" s="1"/>
  <c r="AY20" i="2"/>
  <c r="BA20" i="2" s="1"/>
  <c r="AY24" i="2"/>
  <c r="BA24" i="2" s="1"/>
  <c r="AY26" i="2"/>
  <c r="BA26" i="2" s="1"/>
  <c r="AY32" i="2"/>
  <c r="BA32" i="2" s="1"/>
  <c r="AY38" i="2"/>
  <c r="BA38" i="2" s="1"/>
  <c r="AY50" i="2"/>
  <c r="BA50" i="2" s="1"/>
  <c r="Q12" i="9"/>
  <c r="W12" i="9" s="1"/>
  <c r="Y12" i="9" s="1"/>
  <c r="AY44" i="2"/>
  <c r="BA44" i="2" s="1"/>
  <c r="AY23" i="2"/>
  <c r="BA23" i="2" s="1"/>
  <c r="AY29" i="2"/>
  <c r="BA29" i="2" s="1"/>
  <c r="AY35" i="2"/>
  <c r="BA35" i="2" s="1"/>
  <c r="AY41" i="2"/>
  <c r="BA41" i="2" s="1"/>
  <c r="AY47" i="2"/>
  <c r="BA47" i="2" s="1"/>
  <c r="AY56" i="2"/>
  <c r="BA56" i="2" s="1"/>
  <c r="AY62" i="2"/>
  <c r="BA62" i="2" s="1"/>
  <c r="AY21" i="2"/>
  <c r="BA21" i="2" s="1"/>
  <c r="AY30" i="2"/>
  <c r="BA30" i="2" s="1"/>
  <c r="AY36" i="2"/>
  <c r="BA36" i="2" s="1"/>
  <c r="AY48" i="2"/>
  <c r="BA48" i="2" s="1"/>
  <c r="AY57" i="2"/>
  <c r="BA57" i="2" s="1"/>
  <c r="AY63" i="2"/>
  <c r="BA63" i="2" s="1"/>
  <c r="AY42" i="2"/>
  <c r="BA42" i="2" s="1"/>
  <c r="AY27" i="2"/>
  <c r="BA27" i="2" s="1"/>
  <c r="AY33" i="2"/>
  <c r="BA33" i="2" s="1"/>
  <c r="AY39" i="2"/>
  <c r="BA39" i="2" s="1"/>
  <c r="AY45" i="2"/>
  <c r="BA45" i="2" s="1"/>
  <c r="AY51" i="2"/>
  <c r="BA51" i="2" s="1"/>
  <c r="AY54" i="2"/>
  <c r="BA54" i="2" s="1"/>
  <c r="AY60" i="2"/>
  <c r="BA60" i="2" s="1"/>
  <c r="Q13" i="9"/>
  <c r="W13" i="9" s="1"/>
  <c r="Y13" i="9" s="1"/>
  <c r="Q17" i="9"/>
  <c r="W17" i="9" s="1"/>
  <c r="Y17" i="9" s="1"/>
  <c r="W14" i="9"/>
  <c r="Y14" i="9" s="1"/>
  <c r="Q44" i="9"/>
  <c r="W44" i="9" s="1"/>
  <c r="Y44" i="9" s="1"/>
  <c r="W10" i="9"/>
  <c r="Y10" i="9" s="1"/>
  <c r="Q11" i="9"/>
  <c r="W11" i="9" s="1"/>
  <c r="Y11" i="9" s="1"/>
  <c r="Q15" i="9"/>
  <c r="W15" i="9" s="1"/>
  <c r="Y15" i="9" s="1"/>
  <c r="Q45" i="9"/>
  <c r="W45" i="9" s="1"/>
  <c r="Y45" i="9" s="1"/>
  <c r="Q46" i="9"/>
  <c r="W46" i="9" l="1"/>
  <c r="Y46" i="9" s="1"/>
  <c r="K47" i="5"/>
  <c r="U47" i="5"/>
  <c r="O47" i="5"/>
  <c r="M47" i="5"/>
  <c r="Q47" i="5" l="1"/>
  <c r="W47" i="5" s="1"/>
  <c r="Y47" i="5" s="1"/>
  <c r="S47" i="5"/>
  <c r="F63" i="8"/>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W60" i="8"/>
  <c r="AV60" i="8"/>
  <c r="AS60" i="8"/>
  <c r="AO60" i="8"/>
  <c r="AN60" i="8"/>
  <c r="AL60" i="8"/>
  <c r="AK60" i="8"/>
  <c r="AH60" i="8"/>
  <c r="AG60" i="8"/>
  <c r="AE60" i="8"/>
  <c r="AB60" i="8"/>
  <c r="AA60" i="8"/>
  <c r="Z60" i="8"/>
  <c r="Y60" i="8"/>
  <c r="U60" i="8"/>
  <c r="T60" i="8"/>
  <c r="AX59" i="8"/>
  <c r="AW59" i="8"/>
  <c r="AV59" i="8"/>
  <c r="AS59" i="8"/>
  <c r="AO59" i="8"/>
  <c r="AN59" i="8"/>
  <c r="AL59" i="8"/>
  <c r="AK59" i="8"/>
  <c r="AH59" i="8"/>
  <c r="AG59" i="8"/>
  <c r="AE59" i="8"/>
  <c r="AB59" i="8"/>
  <c r="AA59" i="8"/>
  <c r="Z59" i="8"/>
  <c r="Y59" i="8"/>
  <c r="U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Q54" i="8"/>
  <c r="AP54" i="8"/>
  <c r="AO54" i="8"/>
  <c r="AJ54" i="8"/>
  <c r="AI54" i="8"/>
  <c r="AH54" i="8"/>
  <c r="AC54" i="8"/>
  <c r="AB54" i="8"/>
  <c r="AA54" i="8"/>
  <c r="V54" i="8"/>
  <c r="U54" i="8"/>
  <c r="T54" i="8"/>
  <c r="AX53" i="8"/>
  <c r="AW53" i="8"/>
  <c r="AR53" i="8"/>
  <c r="AQ53" i="8"/>
  <c r="AP53" i="8"/>
  <c r="AO53" i="8"/>
  <c r="AJ53" i="8"/>
  <c r="AI53" i="8"/>
  <c r="AH53" i="8"/>
  <c r="AC53" i="8"/>
  <c r="AB53" i="8"/>
  <c r="AA53" i="8"/>
  <c r="V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Y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B56" i="8" l="1"/>
  <c r="B59" i="8" s="1"/>
  <c r="B62" i="8" s="1"/>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69"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44" i="5"/>
  <c r="Y44" i="5" s="1"/>
  <c r="W13" i="5"/>
  <c r="Y13" i="5" s="1"/>
  <c r="AO50" i="8" l="1"/>
  <c r="AK50" i="8"/>
  <c r="AG50" i="8"/>
  <c r="AC50" i="8"/>
  <c r="Y50" i="8"/>
  <c r="U50" i="8"/>
  <c r="AR50" i="8"/>
  <c r="AN50" i="8"/>
  <c r="AF50" i="8"/>
  <c r="T50" i="8"/>
  <c r="AU50" i="8"/>
  <c r="AD50" i="8"/>
  <c r="AT50" i="8"/>
  <c r="AH50" i="8"/>
  <c r="Z50" i="8"/>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C2" i="2"/>
  <c r="AX16" i="2" s="1"/>
  <c r="AX17" i="2" s="1"/>
  <c r="AX18" i="2" s="1"/>
  <c r="AY50" i="8" l="1"/>
  <c r="BA50" i="8" s="1"/>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R29" i="8"/>
  <c r="AS26" i="8"/>
  <c r="U26" i="8"/>
  <c r="U68"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Y46" i="5" s="1"/>
  <c r="K46" i="5"/>
  <c r="AJ68" i="8" l="1"/>
  <c r="AY35" i="8"/>
  <c r="BA35" i="8" s="1"/>
  <c r="AY59" i="8"/>
  <c r="BA59" i="8" s="1"/>
  <c r="AY47" i="8"/>
  <c r="BA47" i="8" s="1"/>
  <c r="AY41" i="8"/>
  <c r="BA41" i="8" s="1"/>
  <c r="AY44" i="8"/>
  <c r="BA44" i="8" s="1"/>
  <c r="AY26" i="8"/>
  <c r="BA26" i="8" s="1"/>
  <c r="AY56" i="8"/>
  <c r="BA56" i="8" s="1"/>
  <c r="AY32" i="8"/>
  <c r="BA32" i="8" s="1"/>
  <c r="AY53" i="8"/>
  <c r="BA53" i="8" s="1"/>
  <c r="AY38" i="8"/>
  <c r="BA38" i="8" s="1"/>
  <c r="AY29" i="8"/>
  <c r="BA29" i="8" s="1"/>
  <c r="AY51" i="8"/>
  <c r="BA51" i="8" s="1"/>
  <c r="AN68" i="8"/>
  <c r="AB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68" i="8"/>
  <c r="AU68" i="8"/>
  <c r="AP68" i="8"/>
  <c r="AG68" i="8"/>
  <c r="AI68" i="8"/>
  <c r="AW62" i="8"/>
  <c r="AW68" i="8" s="1"/>
  <c r="AO62" i="8"/>
  <c r="AO68" i="8" s="1"/>
  <c r="AK62" i="8"/>
  <c r="Y62" i="8"/>
  <c r="Y68" i="8" s="1"/>
  <c r="AV62" i="8"/>
  <c r="AR62" i="8"/>
  <c r="AR68" i="8" s="1"/>
  <c r="AF62" i="8"/>
  <c r="T62" i="8"/>
  <c r="T68" i="8" s="1"/>
  <c r="AQ62" i="8"/>
  <c r="AM62" i="8"/>
  <c r="AM68" i="8" s="1"/>
  <c r="AA62" i="8"/>
  <c r="AD62" i="8"/>
  <c r="AD68" i="8" s="1"/>
  <c r="AH62" i="8"/>
  <c r="AT62" i="8"/>
  <c r="AT68" i="8" s="1"/>
  <c r="V62"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68" i="8"/>
  <c r="AY20" i="8"/>
  <c r="BA20" i="8" s="1"/>
  <c r="AH68" i="8"/>
  <c r="AQ68" i="8"/>
  <c r="AV54" i="8"/>
  <c r="AN54" i="8"/>
  <c r="AF54" i="8"/>
  <c r="X54" i="8"/>
  <c r="AU54" i="8"/>
  <c r="AM54" i="8"/>
  <c r="AE54" i="8"/>
  <c r="W54" i="8"/>
  <c r="AT54" i="8"/>
  <c r="AL54" i="8"/>
  <c r="AD54" i="8"/>
  <c r="Z54" i="8"/>
  <c r="AS54" i="8"/>
  <c r="AK54" i="8"/>
  <c r="AG54" i="8"/>
  <c r="Y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68" i="8"/>
  <c r="V68" i="8"/>
  <c r="AS68" i="8"/>
  <c r="AC68" i="8"/>
  <c r="W68"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68" i="8"/>
  <c r="AR60" i="8"/>
  <c r="AJ60" i="8"/>
  <c r="AF60" i="8"/>
  <c r="X60" i="8"/>
  <c r="AU60" i="8"/>
  <c r="AQ60" i="8"/>
  <c r="AM60" i="8"/>
  <c r="AI60" i="8"/>
  <c r="W60" i="8"/>
  <c r="AT60" i="8"/>
  <c r="AP60" i="8"/>
  <c r="AD60" i="8"/>
  <c r="V60" i="8"/>
  <c r="AC60" i="8"/>
  <c r="AV68" i="8"/>
  <c r="Z68" i="8"/>
  <c r="AE68" i="8"/>
  <c r="AA68" i="8"/>
  <c r="AP57" i="8"/>
  <c r="AL57" i="8"/>
  <c r="AH57" i="8"/>
  <c r="Z57" i="8"/>
  <c r="AW57" i="8"/>
  <c r="AS57" i="8"/>
  <c r="AC57" i="8"/>
  <c r="Y57" i="8"/>
  <c r="U57" i="8"/>
  <c r="AN57" i="8"/>
  <c r="AJ57" i="8"/>
  <c r="AB57" i="8"/>
  <c r="X57" i="8"/>
  <c r="T57" i="8"/>
  <c r="AE57" i="8"/>
  <c r="AQ57" i="8"/>
  <c r="AI57" i="8"/>
  <c r="AU57" i="8"/>
  <c r="AM57" i="8"/>
  <c r="W57" i="8"/>
  <c r="AY62" i="8" l="1"/>
  <c r="BA62" i="8" s="1"/>
  <c r="AY36" i="8"/>
  <c r="BA36" i="8" s="1"/>
  <c r="AY45" i="8"/>
  <c r="BA45" i="8" s="1"/>
  <c r="AY33" i="8"/>
  <c r="BA33" i="8" s="1"/>
  <c r="AY57" i="8"/>
  <c r="BA57" i="8" s="1"/>
  <c r="AY60" i="8"/>
  <c r="BA60" i="8" s="1"/>
  <c r="AY30" i="8"/>
  <c r="BA30" i="8" s="1"/>
  <c r="AY27" i="8"/>
  <c r="BA27" i="8" s="1"/>
  <c r="AY39" i="8"/>
  <c r="BA39" i="8" s="1"/>
  <c r="AY48" i="8"/>
  <c r="BA48" i="8" s="1"/>
  <c r="AY42" i="8"/>
  <c r="BA42" i="8" s="1"/>
  <c r="AY54" i="8"/>
  <c r="BA54" i="8" s="1"/>
  <c r="AY68" i="8"/>
  <c r="AT63" i="8"/>
  <c r="AH63" i="8"/>
  <c r="AH69" i="8" s="1"/>
  <c r="AD63" i="8"/>
  <c r="AD69" i="8" s="1"/>
  <c r="V63" i="8"/>
  <c r="AW63" i="8"/>
  <c r="AO63" i="8"/>
  <c r="AO69" i="8" s="1"/>
  <c r="AK63" i="8"/>
  <c r="AK69" i="8" s="1"/>
  <c r="Y63" i="8"/>
  <c r="Y69" i="8" s="1"/>
  <c r="AV63" i="8"/>
  <c r="AR63" i="8"/>
  <c r="AR69" i="8" s="1"/>
  <c r="AF63" i="8"/>
  <c r="AF69" i="8" s="1"/>
  <c r="T63" i="8"/>
  <c r="AM63" i="8"/>
  <c r="AM69" i="8" s="1"/>
  <c r="AA63" i="8"/>
  <c r="AA69" i="8" s="1"/>
  <c r="AQ63" i="8"/>
  <c r="AQ69" i="8" s="1"/>
  <c r="AW69" i="8"/>
  <c r="AJ69" i="8"/>
  <c r="AT69" i="8"/>
  <c r="AI69" i="8"/>
  <c r="Z69" i="8"/>
  <c r="W69" i="8"/>
  <c r="AN69" i="8"/>
  <c r="AL69" i="8"/>
  <c r="AU69" i="8"/>
  <c r="AP69" i="8"/>
  <c r="AE69" i="8"/>
  <c r="AV69" i="8"/>
  <c r="AC69" i="8"/>
  <c r="AY21" i="8"/>
  <c r="BA21" i="8" s="1"/>
  <c r="X69" i="8"/>
  <c r="AS69" i="8"/>
  <c r="V69" i="8"/>
  <c r="AY24" i="8"/>
  <c r="BA24" i="8" s="1"/>
  <c r="T69" i="8"/>
  <c r="AG69" i="8"/>
  <c r="U69" i="8"/>
  <c r="AB69" i="8"/>
  <c r="AH68" i="2"/>
  <c r="AG68" i="2"/>
  <c r="AC68" i="2"/>
  <c r="AE68" i="2"/>
  <c r="AU68" i="2"/>
  <c r="AD68" i="2"/>
  <c r="AI68" i="2"/>
  <c r="AK68" i="2"/>
  <c r="AL68" i="2"/>
  <c r="AX68" i="2"/>
  <c r="W68" i="2"/>
  <c r="AM68" i="2"/>
  <c r="Y68" i="2"/>
  <c r="V68" i="2"/>
  <c r="AA68" i="2"/>
  <c r="AQ68" i="2"/>
  <c r="X68" i="2"/>
  <c r="AS68" i="2"/>
  <c r="AC69" i="2"/>
  <c r="Z69" i="2"/>
  <c r="AM69" i="2"/>
  <c r="W69" i="2"/>
  <c r="AB69" i="2"/>
  <c r="AR69" i="2"/>
  <c r="AG69" i="2"/>
  <c r="AW69" i="2"/>
  <c r="AD69" i="2"/>
  <c r="AT69" i="2"/>
  <c r="AQ69" i="2"/>
  <c r="AN69" i="2"/>
  <c r="AE69" i="2"/>
  <c r="AI69" i="2"/>
  <c r="AF69" i="2"/>
  <c r="AV69" i="2"/>
  <c r="U69" i="2"/>
  <c r="AK69" i="2"/>
  <c r="AH69" i="2"/>
  <c r="AX69" i="2"/>
  <c r="X69" i="2"/>
  <c r="AS69" i="2"/>
  <c r="AP69" i="2"/>
  <c r="AA69" i="2"/>
  <c r="AU69" i="2"/>
  <c r="T69" i="2"/>
  <c r="AJ69" i="2"/>
  <c r="Y69" i="2"/>
  <c r="AO69" i="2"/>
  <c r="V69" i="2"/>
  <c r="AL69" i="2"/>
  <c r="AT68" i="2"/>
  <c r="AP68" i="2"/>
  <c r="Z68" i="2"/>
  <c r="AB68" i="2"/>
  <c r="AR68" i="2"/>
  <c r="AW68" i="2"/>
  <c r="AN68" i="2"/>
  <c r="AF68" i="2"/>
  <c r="AV68" i="2"/>
  <c r="U68" i="2"/>
  <c r="T68" i="2"/>
  <c r="AJ68" i="2"/>
  <c r="AO68" i="2"/>
  <c r="AY69" i="2" l="1"/>
  <c r="AY69" i="8"/>
  <c r="AY63" i="8"/>
  <c r="BA63" i="8" s="1"/>
  <c r="AY68" i="2"/>
</calcChain>
</file>

<file path=xl/sharedStrings.xml><?xml version="1.0" encoding="utf-8"?>
<sst xmlns="http://schemas.openxmlformats.org/spreadsheetml/2006/main" count="1724" uniqueCount="245">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</sst>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1"/>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207</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208</v>
      </c>
      <c r="AO9" s="116"/>
      <c r="AP9" s="116"/>
      <c r="AQ9" s="116"/>
      <c r="AR9" s="116"/>
      <c r="AS9" s="116"/>
      <c r="AT9" s="118"/>
      <c r="AU9" s="118"/>
      <c r="AV9" s="107"/>
      <c r="AW9" s="107"/>
      <c r="AX9" s="105" t="s">
        <v>209</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v>24</v>
      </c>
      <c r="AU10" s="320"/>
      <c r="AV10" s="105" t="s">
        <v>120</v>
      </c>
      <c r="AW10" s="107"/>
      <c r="AX10" s="107"/>
      <c r="AY10" s="116" t="s">
        <v>121</v>
      </c>
      <c r="AZ10" s="118"/>
      <c r="BA10" s="118"/>
      <c r="BB10" s="116"/>
      <c r="BC10" s="320">
        <v>10</v>
      </c>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v>15</v>
      </c>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v>9</v>
      </c>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210</v>
      </c>
      <c r="D14" s="325"/>
      <c r="E14" s="326"/>
      <c r="F14" s="40"/>
      <c r="G14" s="333" t="s">
        <v>211</v>
      </c>
      <c r="H14" s="336" t="s">
        <v>212</v>
      </c>
      <c r="I14" s="325"/>
      <c r="J14" s="325"/>
      <c r="K14" s="326"/>
      <c r="L14" s="336" t="s">
        <v>213</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214</v>
      </c>
      <c r="AI14" s="159"/>
      <c r="AJ14" s="159"/>
      <c r="AK14" s="159"/>
      <c r="AL14" s="159"/>
      <c r="AM14" s="159" t="s">
        <v>192</v>
      </c>
      <c r="AN14" s="159"/>
      <c r="AO14" s="161"/>
      <c r="AP14" s="162" t="s">
        <v>191</v>
      </c>
      <c r="AQ14" s="159"/>
      <c r="AR14" s="159"/>
      <c r="AS14" s="159"/>
      <c r="AT14" s="159"/>
      <c r="AU14" s="159"/>
      <c r="AV14" s="159"/>
      <c r="AW14" s="159"/>
      <c r="AX14" s="160"/>
      <c r="AY14" s="339" t="str">
        <f>IF(BB3="計画","(11)1～4週目の勤務時間数合計","(11)1か月の勤務時間数　合計")</f>
        <v>(11)1～4週目の勤務時間数合計</v>
      </c>
      <c r="AZ14" s="340"/>
      <c r="BA14" s="324" t="s">
        <v>215</v>
      </c>
      <c r="BB14" s="345"/>
      <c r="BC14" s="324" t="s">
        <v>216</v>
      </c>
      <c r="BD14" s="325"/>
      <c r="BE14" s="325"/>
      <c r="BF14" s="325"/>
      <c r="BG14" s="345"/>
    </row>
    <row r="15" spans="2:64" ht="20.25" customHeight="1" x14ac:dyDescent="0.4">
      <c r="B15" s="322"/>
      <c r="C15" s="327"/>
      <c r="D15" s="328"/>
      <c r="E15" s="329"/>
      <c r="F15" s="39"/>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9"/>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9"/>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41"/>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t="s">
        <v>139</v>
      </c>
      <c r="H19" s="314"/>
      <c r="I19" s="311"/>
      <c r="J19" s="311"/>
      <c r="K19" s="312"/>
      <c r="L19" s="315" t="s">
        <v>138</v>
      </c>
      <c r="M19" s="308"/>
      <c r="N19" s="316"/>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03"/>
      <c r="AZ19" s="304"/>
      <c r="BA19" s="305"/>
      <c r="BB19" s="306"/>
      <c r="BC19" s="307"/>
      <c r="BD19" s="308"/>
      <c r="BE19" s="308"/>
      <c r="BF19" s="308"/>
      <c r="BG19" s="309"/>
    </row>
    <row r="20" spans="2:59" ht="20.25" customHeight="1" x14ac:dyDescent="0.4">
      <c r="B20" s="69">
        <v>1</v>
      </c>
      <c r="C20" s="234" t="s">
        <v>94</v>
      </c>
      <c r="D20" s="235"/>
      <c r="E20" s="236"/>
      <c r="F20" s="186"/>
      <c r="G20" s="251"/>
      <c r="H20" s="237" t="s">
        <v>96</v>
      </c>
      <c r="I20" s="235"/>
      <c r="J20" s="235"/>
      <c r="K20" s="236"/>
      <c r="L20" s="255"/>
      <c r="M20" s="232"/>
      <c r="N20" s="256"/>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38">
        <f>IF($BB$3="計画",SUM(T20:AU20),IF($BB$3="実績",SUM(T20:AX20),""))</f>
        <v>152</v>
      </c>
      <c r="AZ20" s="239"/>
      <c r="BA20" s="240">
        <f>IF($BB$3="計画",AY20/4,IF($BB$3="実績",(AY20/($BB$7/7)),""))</f>
        <v>38</v>
      </c>
      <c r="BB20" s="241"/>
      <c r="BC20" s="231"/>
      <c r="BD20" s="232"/>
      <c r="BE20" s="232"/>
      <c r="BF20" s="232"/>
      <c r="BG20" s="233"/>
    </row>
    <row r="21" spans="2:59" ht="20.25" customHeight="1" x14ac:dyDescent="0.4">
      <c r="B21" s="70"/>
      <c r="C21" s="269"/>
      <c r="D21" s="270"/>
      <c r="E21" s="271"/>
      <c r="F21" s="187" t="str">
        <f>C20</f>
        <v>管理者</v>
      </c>
      <c r="G21" s="273"/>
      <c r="H21" s="272"/>
      <c r="I21" s="270"/>
      <c r="J21" s="270"/>
      <c r="K21" s="271"/>
      <c r="L21" s="274"/>
      <c r="M21" s="267"/>
      <c r="N21" s="275"/>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t="s">
        <v>139</v>
      </c>
      <c r="H22" s="302"/>
      <c r="I22" s="299"/>
      <c r="J22" s="299"/>
      <c r="K22" s="300"/>
      <c r="L22" s="253" t="s">
        <v>173</v>
      </c>
      <c r="M22" s="229"/>
      <c r="N22" s="254"/>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60"/>
      <c r="AZ22" s="261"/>
      <c r="BA22" s="262"/>
      <c r="BB22" s="263"/>
      <c r="BC22" s="228"/>
      <c r="BD22" s="229"/>
      <c r="BE22" s="229"/>
      <c r="BF22" s="229"/>
      <c r="BG22" s="230"/>
    </row>
    <row r="23" spans="2:59" ht="20.25" customHeight="1" x14ac:dyDescent="0.4">
      <c r="B23" s="69">
        <f>B20+1</f>
        <v>2</v>
      </c>
      <c r="C23" s="234" t="s">
        <v>95</v>
      </c>
      <c r="D23" s="235"/>
      <c r="E23" s="236"/>
      <c r="F23" s="186"/>
      <c r="G23" s="251"/>
      <c r="H23" s="237" t="s">
        <v>95</v>
      </c>
      <c r="I23" s="235"/>
      <c r="J23" s="235"/>
      <c r="K23" s="236"/>
      <c r="L23" s="255"/>
      <c r="M23" s="232"/>
      <c r="N23" s="256"/>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38">
        <f>IF($BB$3="計画",SUM(T23:AU23),IF($BB$3="実績",SUM(T23:AX23),""))</f>
        <v>159.99999999999997</v>
      </c>
      <c r="AZ23" s="239"/>
      <c r="BA23" s="240">
        <f>IF($BB$3="計画",AY23/4,IF($BB$3="実績",(AY23/($BB$7/7)),""))</f>
        <v>39.999999999999993</v>
      </c>
      <c r="BB23" s="241"/>
      <c r="BC23" s="231"/>
      <c r="BD23" s="232"/>
      <c r="BE23" s="232"/>
      <c r="BF23" s="232"/>
      <c r="BG23" s="233"/>
    </row>
    <row r="24" spans="2:59" ht="20.25" customHeight="1" x14ac:dyDescent="0.4">
      <c r="B24" s="70"/>
      <c r="C24" s="269"/>
      <c r="D24" s="270"/>
      <c r="E24" s="271"/>
      <c r="F24" s="187" t="str">
        <f>C23</f>
        <v>介護支援専門員</v>
      </c>
      <c r="G24" s="273"/>
      <c r="H24" s="272"/>
      <c r="I24" s="270"/>
      <c r="J24" s="270"/>
      <c r="K24" s="271"/>
      <c r="L24" s="274"/>
      <c r="M24" s="267"/>
      <c r="N24" s="275"/>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t="s">
        <v>139</v>
      </c>
      <c r="H25" s="237"/>
      <c r="I25" s="235"/>
      <c r="J25" s="235"/>
      <c r="K25" s="236"/>
      <c r="L25" s="253" t="s">
        <v>174</v>
      </c>
      <c r="M25" s="229"/>
      <c r="N25" s="254"/>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60"/>
      <c r="AZ25" s="261"/>
      <c r="BA25" s="262"/>
      <c r="BB25" s="263"/>
      <c r="BC25" s="228"/>
      <c r="BD25" s="229"/>
      <c r="BE25" s="229"/>
      <c r="BF25" s="229"/>
      <c r="BG25" s="230"/>
    </row>
    <row r="26" spans="2:59" ht="20.25" customHeight="1" x14ac:dyDescent="0.4">
      <c r="B26" s="69">
        <f>B23+1</f>
        <v>3</v>
      </c>
      <c r="C26" s="234" t="s">
        <v>105</v>
      </c>
      <c r="D26" s="235"/>
      <c r="E26" s="236"/>
      <c r="F26" s="186"/>
      <c r="G26" s="251"/>
      <c r="H26" s="237" t="s">
        <v>19</v>
      </c>
      <c r="I26" s="235"/>
      <c r="J26" s="235"/>
      <c r="K26" s="236"/>
      <c r="L26" s="255"/>
      <c r="M26" s="232"/>
      <c r="N26" s="256"/>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38">
        <f>IF($BB$3="計画",SUM(T26:AU26),IF($BB$3="実績",SUM(T26:AX26),""))</f>
        <v>97</v>
      </c>
      <c r="AZ26" s="239"/>
      <c r="BA26" s="240">
        <f>IF($BB$3="計画",AY26/4,IF($BB$3="実績",(AY26/($BB$7/7)),""))</f>
        <v>24.25</v>
      </c>
      <c r="BB26" s="241"/>
      <c r="BC26" s="231"/>
      <c r="BD26" s="232"/>
      <c r="BE26" s="232"/>
      <c r="BF26" s="232"/>
      <c r="BG26" s="233"/>
    </row>
    <row r="27" spans="2:59" ht="20.25" customHeight="1" x14ac:dyDescent="0.4">
      <c r="B27" s="70"/>
      <c r="C27" s="269"/>
      <c r="D27" s="270"/>
      <c r="E27" s="271"/>
      <c r="F27" s="187" t="str">
        <f>C26</f>
        <v>介護従業者</v>
      </c>
      <c r="G27" s="273"/>
      <c r="H27" s="272"/>
      <c r="I27" s="270"/>
      <c r="J27" s="270"/>
      <c r="K27" s="271"/>
      <c r="L27" s="274"/>
      <c r="M27" s="267"/>
      <c r="N27" s="275"/>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46">
        <f>IF($BB$3="計画",SUM(T27:AU27),IF($BB$3="実績",SUM(T27:AX27),""))</f>
        <v>55.000000000000007</v>
      </c>
      <c r="AZ27" s="247"/>
      <c r="BA27" s="248">
        <f>IF($BB$3="計画",AY27/4,IF($BB$3="実績",(AY27/($BB$7/7)),""))</f>
        <v>13.750000000000002</v>
      </c>
      <c r="BB27" s="249"/>
      <c r="BC27" s="266"/>
      <c r="BD27" s="267"/>
      <c r="BE27" s="267"/>
      <c r="BF27" s="267"/>
      <c r="BG27" s="268"/>
    </row>
    <row r="28" spans="2:59" ht="20.25" customHeight="1" x14ac:dyDescent="0.4">
      <c r="B28" s="71"/>
      <c r="C28" s="234"/>
      <c r="D28" s="235"/>
      <c r="E28" s="236"/>
      <c r="F28" s="186"/>
      <c r="G28" s="250" t="s">
        <v>139</v>
      </c>
      <c r="H28" s="237"/>
      <c r="I28" s="235"/>
      <c r="J28" s="235"/>
      <c r="K28" s="236"/>
      <c r="L28" s="253" t="s">
        <v>175</v>
      </c>
      <c r="M28" s="229"/>
      <c r="N28" s="254"/>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60"/>
      <c r="AZ28" s="261"/>
      <c r="BA28" s="262"/>
      <c r="BB28" s="263"/>
      <c r="BC28" s="228"/>
      <c r="BD28" s="229"/>
      <c r="BE28" s="229"/>
      <c r="BF28" s="229"/>
      <c r="BG28" s="230"/>
    </row>
    <row r="29" spans="2:59" ht="20.25" customHeight="1" x14ac:dyDescent="0.4">
      <c r="B29" s="69">
        <f>B26+1</f>
        <v>4</v>
      </c>
      <c r="C29" s="234" t="s">
        <v>105</v>
      </c>
      <c r="D29" s="235"/>
      <c r="E29" s="236"/>
      <c r="F29" s="186"/>
      <c r="G29" s="251"/>
      <c r="H29" s="237" t="s">
        <v>19</v>
      </c>
      <c r="I29" s="235"/>
      <c r="J29" s="235"/>
      <c r="K29" s="236"/>
      <c r="L29" s="255"/>
      <c r="M29" s="232"/>
      <c r="N29" s="256"/>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38">
        <f>IF($BB$3="計画",SUM(T29:AU29),IF($BB$3="実績",SUM(T29:AX29),""))</f>
        <v>97</v>
      </c>
      <c r="AZ29" s="239"/>
      <c r="BA29" s="240">
        <f>IF($BB$3="計画",AY29/4,IF($BB$3="実績",(AY29/($BB$7/7)),""))</f>
        <v>24.25</v>
      </c>
      <c r="BB29" s="241"/>
      <c r="BC29" s="231"/>
      <c r="BD29" s="232"/>
      <c r="BE29" s="232"/>
      <c r="BF29" s="232"/>
      <c r="BG29" s="233"/>
    </row>
    <row r="30" spans="2:59" ht="20.25" customHeight="1" x14ac:dyDescent="0.4">
      <c r="B30" s="70"/>
      <c r="C30" s="269"/>
      <c r="D30" s="270"/>
      <c r="E30" s="271"/>
      <c r="F30" s="187" t="str">
        <f>C29</f>
        <v>介護従業者</v>
      </c>
      <c r="G30" s="273"/>
      <c r="H30" s="272"/>
      <c r="I30" s="270"/>
      <c r="J30" s="270"/>
      <c r="K30" s="271"/>
      <c r="L30" s="274"/>
      <c r="M30" s="267"/>
      <c r="N30" s="275"/>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46">
        <f>IF($BB$3="計画",SUM(T30:AU30),IF($BB$3="実績",SUM(T30:AX30),""))</f>
        <v>55.000000000000007</v>
      </c>
      <c r="AZ30" s="247"/>
      <c r="BA30" s="248">
        <f>IF($BB$3="計画",AY30/4,IF($BB$3="実績",(AY30/($BB$7/7)),""))</f>
        <v>13.750000000000002</v>
      </c>
      <c r="BB30" s="249"/>
      <c r="BC30" s="266"/>
      <c r="BD30" s="267"/>
      <c r="BE30" s="267"/>
      <c r="BF30" s="267"/>
      <c r="BG30" s="268"/>
    </row>
    <row r="31" spans="2:59" ht="20.25" customHeight="1" x14ac:dyDescent="0.4">
      <c r="B31" s="71"/>
      <c r="C31" s="234"/>
      <c r="D31" s="235"/>
      <c r="E31" s="236"/>
      <c r="F31" s="186"/>
      <c r="G31" s="250" t="s">
        <v>139</v>
      </c>
      <c r="H31" s="237"/>
      <c r="I31" s="235"/>
      <c r="J31" s="235"/>
      <c r="K31" s="236"/>
      <c r="L31" s="253" t="s">
        <v>176</v>
      </c>
      <c r="M31" s="229"/>
      <c r="N31" s="254"/>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60"/>
      <c r="AZ31" s="261"/>
      <c r="BA31" s="262"/>
      <c r="BB31" s="263"/>
      <c r="BC31" s="228"/>
      <c r="BD31" s="229"/>
      <c r="BE31" s="229"/>
      <c r="BF31" s="229"/>
      <c r="BG31" s="230"/>
    </row>
    <row r="32" spans="2:59" ht="20.25" customHeight="1" x14ac:dyDescent="0.4">
      <c r="B32" s="69">
        <f>B29+1</f>
        <v>5</v>
      </c>
      <c r="C32" s="234" t="s">
        <v>105</v>
      </c>
      <c r="D32" s="235"/>
      <c r="E32" s="236"/>
      <c r="F32" s="186"/>
      <c r="G32" s="251"/>
      <c r="H32" s="237" t="s">
        <v>19</v>
      </c>
      <c r="I32" s="235"/>
      <c r="J32" s="235"/>
      <c r="K32" s="236"/>
      <c r="L32" s="255"/>
      <c r="M32" s="232"/>
      <c r="N32" s="256"/>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38">
        <f>IF($BB$3="計画",SUM(T32:AU32),IF($BB$3="実績",SUM(T32:AX32),""))</f>
        <v>159.99999999999997</v>
      </c>
      <c r="AZ32" s="239"/>
      <c r="BA32" s="240">
        <f>IF($BB$3="計画",AY32/4,IF($BB$3="実績",(AY32/($BB$7/7)),""))</f>
        <v>39.999999999999993</v>
      </c>
      <c r="BB32" s="241"/>
      <c r="BC32" s="231"/>
      <c r="BD32" s="232"/>
      <c r="BE32" s="232"/>
      <c r="BF32" s="232"/>
      <c r="BG32" s="233"/>
    </row>
    <row r="33" spans="2:59" ht="20.25" customHeight="1" x14ac:dyDescent="0.4">
      <c r="B33" s="70"/>
      <c r="C33" s="269"/>
      <c r="D33" s="270"/>
      <c r="E33" s="271"/>
      <c r="F33" s="187" t="str">
        <f>C32</f>
        <v>介護従業者</v>
      </c>
      <c r="G33" s="273"/>
      <c r="H33" s="272"/>
      <c r="I33" s="270"/>
      <c r="J33" s="270"/>
      <c r="K33" s="271"/>
      <c r="L33" s="274"/>
      <c r="M33" s="267"/>
      <c r="N33" s="275"/>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t="s">
        <v>139</v>
      </c>
      <c r="H34" s="237"/>
      <c r="I34" s="235"/>
      <c r="J34" s="235"/>
      <c r="K34" s="236"/>
      <c r="L34" s="253" t="s">
        <v>177</v>
      </c>
      <c r="M34" s="229"/>
      <c r="N34" s="254"/>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60"/>
      <c r="AZ34" s="261"/>
      <c r="BA34" s="262"/>
      <c r="BB34" s="263"/>
      <c r="BC34" s="228"/>
      <c r="BD34" s="229"/>
      <c r="BE34" s="229"/>
      <c r="BF34" s="229"/>
      <c r="BG34" s="230"/>
    </row>
    <row r="35" spans="2:59" ht="20.25" customHeight="1" x14ac:dyDescent="0.4">
      <c r="B35" s="69">
        <f>B32+1</f>
        <v>6</v>
      </c>
      <c r="C35" s="234" t="s">
        <v>105</v>
      </c>
      <c r="D35" s="235"/>
      <c r="E35" s="236"/>
      <c r="F35" s="186"/>
      <c r="G35" s="251"/>
      <c r="H35" s="237" t="s">
        <v>140</v>
      </c>
      <c r="I35" s="235"/>
      <c r="J35" s="235"/>
      <c r="K35" s="236"/>
      <c r="L35" s="255"/>
      <c r="M35" s="232"/>
      <c r="N35" s="256"/>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38">
        <f>IF($BB$3="計画",SUM(T35:AU35),IF($BB$3="実績",SUM(T35:AX35),""))</f>
        <v>102</v>
      </c>
      <c r="AZ35" s="239"/>
      <c r="BA35" s="240">
        <f>IF($BB$3="計画",AY35/4,IF($BB$3="実績",(AY35/($BB$7/7)),""))</f>
        <v>25.5</v>
      </c>
      <c r="BB35" s="241"/>
      <c r="BC35" s="231"/>
      <c r="BD35" s="232"/>
      <c r="BE35" s="232"/>
      <c r="BF35" s="232"/>
      <c r="BG35" s="233"/>
    </row>
    <row r="36" spans="2:59" ht="20.25" customHeight="1" x14ac:dyDescent="0.4">
      <c r="B36" s="70"/>
      <c r="C36" s="269"/>
      <c r="D36" s="270"/>
      <c r="E36" s="271"/>
      <c r="F36" s="187" t="str">
        <f>C35</f>
        <v>介護従業者</v>
      </c>
      <c r="G36" s="273"/>
      <c r="H36" s="272"/>
      <c r="I36" s="270"/>
      <c r="J36" s="270"/>
      <c r="K36" s="271"/>
      <c r="L36" s="274"/>
      <c r="M36" s="267"/>
      <c r="N36" s="275"/>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46">
        <f>IF($BB$3="計画",SUM(T36:AU36),IF($BB$3="実績",SUM(T36:AX36),""))</f>
        <v>44.000000000000007</v>
      </c>
      <c r="AZ36" s="247"/>
      <c r="BA36" s="248">
        <f>IF($BB$3="計画",AY36/4,IF($BB$3="実績",(AY36/($BB$7/7)),""))</f>
        <v>11.000000000000002</v>
      </c>
      <c r="BB36" s="249"/>
      <c r="BC36" s="266"/>
      <c r="BD36" s="267"/>
      <c r="BE36" s="267"/>
      <c r="BF36" s="267"/>
      <c r="BG36" s="268"/>
    </row>
    <row r="37" spans="2:59" ht="20.25" customHeight="1" x14ac:dyDescent="0.4">
      <c r="B37" s="71"/>
      <c r="C37" s="234"/>
      <c r="D37" s="235"/>
      <c r="E37" s="236"/>
      <c r="F37" s="186"/>
      <c r="G37" s="250" t="s">
        <v>139</v>
      </c>
      <c r="H37" s="237"/>
      <c r="I37" s="235"/>
      <c r="J37" s="235"/>
      <c r="K37" s="236"/>
      <c r="L37" s="253" t="s">
        <v>178</v>
      </c>
      <c r="M37" s="229"/>
      <c r="N37" s="254"/>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60"/>
      <c r="AZ37" s="261"/>
      <c r="BA37" s="262"/>
      <c r="BB37" s="263"/>
      <c r="BC37" s="228"/>
      <c r="BD37" s="229"/>
      <c r="BE37" s="229"/>
      <c r="BF37" s="229"/>
      <c r="BG37" s="230"/>
    </row>
    <row r="38" spans="2:59" ht="20.25" customHeight="1" x14ac:dyDescent="0.4">
      <c r="B38" s="69">
        <f>B35+1</f>
        <v>7</v>
      </c>
      <c r="C38" s="234" t="s">
        <v>105</v>
      </c>
      <c r="D38" s="235"/>
      <c r="E38" s="236"/>
      <c r="F38" s="186"/>
      <c r="G38" s="251"/>
      <c r="H38" s="237" t="s">
        <v>19</v>
      </c>
      <c r="I38" s="235"/>
      <c r="J38" s="235"/>
      <c r="K38" s="236"/>
      <c r="L38" s="255"/>
      <c r="M38" s="232"/>
      <c r="N38" s="256"/>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38">
        <f>IF($BB$3="計画",SUM(T38:AU38),IF($BB$3="実績",SUM(T38:AX38),""))</f>
        <v>108</v>
      </c>
      <c r="AZ38" s="239"/>
      <c r="BA38" s="240">
        <f>IF($BB$3="計画",AY38/4,IF($BB$3="実績",(AY38/($BB$7/7)),""))</f>
        <v>27</v>
      </c>
      <c r="BB38" s="241"/>
      <c r="BC38" s="231"/>
      <c r="BD38" s="232"/>
      <c r="BE38" s="232"/>
      <c r="BF38" s="232"/>
      <c r="BG38" s="233"/>
    </row>
    <row r="39" spans="2:59" ht="20.25" customHeight="1" x14ac:dyDescent="0.4">
      <c r="B39" s="70"/>
      <c r="C39" s="269"/>
      <c r="D39" s="270"/>
      <c r="E39" s="271"/>
      <c r="F39" s="187" t="str">
        <f>C38</f>
        <v>介護従業者</v>
      </c>
      <c r="G39" s="273"/>
      <c r="H39" s="272"/>
      <c r="I39" s="270"/>
      <c r="J39" s="270"/>
      <c r="K39" s="271"/>
      <c r="L39" s="274"/>
      <c r="M39" s="267"/>
      <c r="N39" s="275"/>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46">
        <f>IF($BB$3="計画",SUM(T39:AU39),IF($BB$3="実績",SUM(T39:AX39),""))</f>
        <v>44.000000000000007</v>
      </c>
      <c r="AZ39" s="247"/>
      <c r="BA39" s="248">
        <f>IF($BB$3="計画",AY39/4,IF($BB$3="実績",(AY39/($BB$7/7)),""))</f>
        <v>11.000000000000002</v>
      </c>
      <c r="BB39" s="249"/>
      <c r="BC39" s="266"/>
      <c r="BD39" s="267"/>
      <c r="BE39" s="267"/>
      <c r="BF39" s="267"/>
      <c r="BG39" s="268"/>
    </row>
    <row r="40" spans="2:59" ht="20.25" customHeight="1" x14ac:dyDescent="0.4">
      <c r="B40" s="71"/>
      <c r="C40" s="234"/>
      <c r="D40" s="235"/>
      <c r="E40" s="236"/>
      <c r="F40" s="186"/>
      <c r="G40" s="250" t="s">
        <v>139</v>
      </c>
      <c r="H40" s="237"/>
      <c r="I40" s="235"/>
      <c r="J40" s="235"/>
      <c r="K40" s="236"/>
      <c r="L40" s="253" t="s">
        <v>179</v>
      </c>
      <c r="M40" s="229"/>
      <c r="N40" s="254"/>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60"/>
      <c r="AZ40" s="261"/>
      <c r="BA40" s="262"/>
      <c r="BB40" s="263"/>
      <c r="BC40" s="228"/>
      <c r="BD40" s="229"/>
      <c r="BE40" s="229"/>
      <c r="BF40" s="229"/>
      <c r="BG40" s="230"/>
    </row>
    <row r="41" spans="2:59" ht="20.25" customHeight="1" x14ac:dyDescent="0.4">
      <c r="B41" s="69">
        <f>B38+1</f>
        <v>8</v>
      </c>
      <c r="C41" s="234" t="s">
        <v>105</v>
      </c>
      <c r="D41" s="235"/>
      <c r="E41" s="236"/>
      <c r="F41" s="186"/>
      <c r="G41" s="251"/>
      <c r="H41" s="237" t="s">
        <v>19</v>
      </c>
      <c r="I41" s="235"/>
      <c r="J41" s="235"/>
      <c r="K41" s="236"/>
      <c r="L41" s="255"/>
      <c r="M41" s="232"/>
      <c r="N41" s="256"/>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38">
        <f>IF($BB$3="計画",SUM(T41:AU41),IF($BB$3="実績",SUM(T41:AX41),""))</f>
        <v>113</v>
      </c>
      <c r="AZ41" s="239"/>
      <c r="BA41" s="240">
        <f>IF($BB$3="計画",AY41/4,IF($BB$3="実績",(AY41/($BB$7/7)),""))</f>
        <v>28.25</v>
      </c>
      <c r="BB41" s="241"/>
      <c r="BC41" s="231"/>
      <c r="BD41" s="232"/>
      <c r="BE41" s="232"/>
      <c r="BF41" s="232"/>
      <c r="BG41" s="233"/>
    </row>
    <row r="42" spans="2:59" ht="20.25" customHeight="1" x14ac:dyDescent="0.4">
      <c r="B42" s="70"/>
      <c r="C42" s="269"/>
      <c r="D42" s="270"/>
      <c r="E42" s="271"/>
      <c r="F42" s="187" t="str">
        <f>C41</f>
        <v>介護従業者</v>
      </c>
      <c r="G42" s="273"/>
      <c r="H42" s="272"/>
      <c r="I42" s="270"/>
      <c r="J42" s="270"/>
      <c r="K42" s="271"/>
      <c r="L42" s="274"/>
      <c r="M42" s="267"/>
      <c r="N42" s="275"/>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46">
        <f>IF($BB$3="計画",SUM(T42:AU42),IF($BB$3="実績",SUM(T42:AX42),""))</f>
        <v>55.000000000000007</v>
      </c>
      <c r="AZ42" s="247"/>
      <c r="BA42" s="248">
        <f>IF($BB$3="計画",AY42/4,IF($BB$3="実績",(AY42/($BB$7/7)),""))</f>
        <v>13.750000000000002</v>
      </c>
      <c r="BB42" s="249"/>
      <c r="BC42" s="266"/>
      <c r="BD42" s="267"/>
      <c r="BE42" s="267"/>
      <c r="BF42" s="267"/>
      <c r="BG42" s="268"/>
    </row>
    <row r="43" spans="2:59" ht="20.25" customHeight="1" x14ac:dyDescent="0.4">
      <c r="B43" s="71"/>
      <c r="C43" s="234"/>
      <c r="D43" s="235"/>
      <c r="E43" s="236"/>
      <c r="F43" s="186"/>
      <c r="G43" s="250" t="s">
        <v>139</v>
      </c>
      <c r="H43" s="237"/>
      <c r="I43" s="235"/>
      <c r="J43" s="235"/>
      <c r="K43" s="236"/>
      <c r="L43" s="253" t="s">
        <v>180</v>
      </c>
      <c r="M43" s="229"/>
      <c r="N43" s="254"/>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60"/>
      <c r="AZ43" s="261"/>
      <c r="BA43" s="262"/>
      <c r="BB43" s="263"/>
      <c r="BC43" s="228"/>
      <c r="BD43" s="229"/>
      <c r="BE43" s="229"/>
      <c r="BF43" s="229"/>
      <c r="BG43" s="230"/>
    </row>
    <row r="44" spans="2:59" ht="20.25" customHeight="1" x14ac:dyDescent="0.4">
      <c r="B44" s="69">
        <f>B41+1</f>
        <v>9</v>
      </c>
      <c r="C44" s="234" t="s">
        <v>105</v>
      </c>
      <c r="D44" s="235"/>
      <c r="E44" s="236"/>
      <c r="F44" s="186"/>
      <c r="G44" s="251"/>
      <c r="H44" s="237" t="s">
        <v>97</v>
      </c>
      <c r="I44" s="235"/>
      <c r="J44" s="235"/>
      <c r="K44" s="236"/>
      <c r="L44" s="255"/>
      <c r="M44" s="232"/>
      <c r="N44" s="256"/>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38">
        <f>IF($BB$3="計画",SUM(T44:AU44),IF($BB$3="実績",SUM(T44:AX44),""))</f>
        <v>105</v>
      </c>
      <c r="AZ44" s="239"/>
      <c r="BA44" s="240">
        <f>IF($BB$3="計画",AY44/4,IF($BB$3="実績",(AY44/($BB$7/7)),""))</f>
        <v>26.25</v>
      </c>
      <c r="BB44" s="241"/>
      <c r="BC44" s="231"/>
      <c r="BD44" s="232"/>
      <c r="BE44" s="232"/>
      <c r="BF44" s="232"/>
      <c r="BG44" s="233"/>
    </row>
    <row r="45" spans="2:59" ht="20.25" customHeight="1" x14ac:dyDescent="0.4">
      <c r="B45" s="70"/>
      <c r="C45" s="269"/>
      <c r="D45" s="270"/>
      <c r="E45" s="271"/>
      <c r="F45" s="187" t="str">
        <f>C44</f>
        <v>介護従業者</v>
      </c>
      <c r="G45" s="273"/>
      <c r="H45" s="272"/>
      <c r="I45" s="270"/>
      <c r="J45" s="270"/>
      <c r="K45" s="271"/>
      <c r="L45" s="274"/>
      <c r="M45" s="267"/>
      <c r="N45" s="275"/>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46">
        <f>IF($BB$3="計画",SUM(T45:AU45),IF($BB$3="実績",SUM(T45:AX45),""))</f>
        <v>55.000000000000007</v>
      </c>
      <c r="AZ45" s="247"/>
      <c r="BA45" s="248">
        <f>IF($BB$3="計画",AY45/4,IF($BB$3="実績",(AY45/($BB$7/7)),""))</f>
        <v>13.750000000000002</v>
      </c>
      <c r="BB45" s="249"/>
      <c r="BC45" s="266"/>
      <c r="BD45" s="267"/>
      <c r="BE45" s="267"/>
      <c r="BF45" s="267"/>
      <c r="BG45" s="268"/>
    </row>
    <row r="46" spans="2:59" ht="20.25" customHeight="1" x14ac:dyDescent="0.4">
      <c r="B46" s="71"/>
      <c r="C46" s="234"/>
      <c r="D46" s="235"/>
      <c r="E46" s="236"/>
      <c r="F46" s="186"/>
      <c r="G46" s="250" t="s">
        <v>170</v>
      </c>
      <c r="H46" s="237"/>
      <c r="I46" s="235"/>
      <c r="J46" s="235"/>
      <c r="K46" s="236"/>
      <c r="L46" s="253" t="s">
        <v>181</v>
      </c>
      <c r="M46" s="229"/>
      <c r="N46" s="254"/>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60"/>
      <c r="AZ46" s="261"/>
      <c r="BA46" s="262"/>
      <c r="BB46" s="263"/>
      <c r="BC46" s="228"/>
      <c r="BD46" s="229"/>
      <c r="BE46" s="229"/>
      <c r="BF46" s="229"/>
      <c r="BG46" s="230"/>
    </row>
    <row r="47" spans="2:59" ht="20.25" customHeight="1" x14ac:dyDescent="0.4">
      <c r="B47" s="69">
        <f>B44+1</f>
        <v>10</v>
      </c>
      <c r="C47" s="234" t="s">
        <v>105</v>
      </c>
      <c r="D47" s="235"/>
      <c r="E47" s="236"/>
      <c r="F47" s="186"/>
      <c r="G47" s="251"/>
      <c r="H47" s="237" t="s">
        <v>19</v>
      </c>
      <c r="I47" s="235"/>
      <c r="J47" s="235"/>
      <c r="K47" s="236"/>
      <c r="L47" s="255"/>
      <c r="M47" s="232"/>
      <c r="N47" s="256"/>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38">
        <f>IF($BB$3="計画",SUM(T47:AU47),IF($BB$3="実績",SUM(T47:AX47),""))</f>
        <v>71.999999999999986</v>
      </c>
      <c r="AZ47" s="239"/>
      <c r="BA47" s="240">
        <f>IF($BB$3="計画",AY47/4,IF($BB$3="実績",(AY47/($BB$7/7)),""))</f>
        <v>17.999999999999996</v>
      </c>
      <c r="BB47" s="241"/>
      <c r="BC47" s="231"/>
      <c r="BD47" s="232"/>
      <c r="BE47" s="232"/>
      <c r="BF47" s="232"/>
      <c r="BG47" s="233"/>
    </row>
    <row r="48" spans="2:59" ht="20.25" customHeight="1" x14ac:dyDescent="0.4">
      <c r="B48" s="70"/>
      <c r="C48" s="269"/>
      <c r="D48" s="270"/>
      <c r="E48" s="271"/>
      <c r="F48" s="187" t="str">
        <f>C47</f>
        <v>介護従業者</v>
      </c>
      <c r="G48" s="273"/>
      <c r="H48" s="272"/>
      <c r="I48" s="270"/>
      <c r="J48" s="270"/>
      <c r="K48" s="271"/>
      <c r="L48" s="274"/>
      <c r="M48" s="267"/>
      <c r="N48" s="275"/>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t="s">
        <v>170</v>
      </c>
      <c r="H49" s="237"/>
      <c r="I49" s="235"/>
      <c r="J49" s="235"/>
      <c r="K49" s="236"/>
      <c r="L49" s="253" t="s">
        <v>182</v>
      </c>
      <c r="M49" s="229"/>
      <c r="N49" s="254"/>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60"/>
      <c r="AZ49" s="261"/>
      <c r="BA49" s="262"/>
      <c r="BB49" s="263"/>
      <c r="BC49" s="228"/>
      <c r="BD49" s="229"/>
      <c r="BE49" s="229"/>
      <c r="BF49" s="229"/>
      <c r="BG49" s="230"/>
    </row>
    <row r="50" spans="2:59" ht="20.25" customHeight="1" x14ac:dyDescent="0.4">
      <c r="B50" s="69">
        <f>B47+1</f>
        <v>11</v>
      </c>
      <c r="C50" s="234" t="s">
        <v>105</v>
      </c>
      <c r="D50" s="235"/>
      <c r="E50" s="236"/>
      <c r="F50" s="186"/>
      <c r="G50" s="251"/>
      <c r="H50" s="237" t="s">
        <v>19</v>
      </c>
      <c r="I50" s="235"/>
      <c r="J50" s="235"/>
      <c r="K50" s="236"/>
      <c r="L50" s="255"/>
      <c r="M50" s="232"/>
      <c r="N50" s="256"/>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38">
        <f>IF($BB$3="計画",SUM(T50:AU50),IF($BB$3="実績",SUM(T50:AX50),""))</f>
        <v>82.5</v>
      </c>
      <c r="AZ50" s="239"/>
      <c r="BA50" s="240">
        <f>IF($BB$3="計画",AY50/4,IF($BB$3="実績",(AY50/($BB$7/7)),""))</f>
        <v>20.625</v>
      </c>
      <c r="BB50" s="241"/>
      <c r="BC50" s="231"/>
      <c r="BD50" s="232"/>
      <c r="BE50" s="232"/>
      <c r="BF50" s="232"/>
      <c r="BG50" s="233"/>
    </row>
    <row r="51" spans="2:59" ht="20.25" customHeight="1" x14ac:dyDescent="0.4">
      <c r="B51" s="70"/>
      <c r="C51" s="269"/>
      <c r="D51" s="270"/>
      <c r="E51" s="271"/>
      <c r="F51" s="187" t="str">
        <f>C50</f>
        <v>介護従業者</v>
      </c>
      <c r="G51" s="273"/>
      <c r="H51" s="272"/>
      <c r="I51" s="270"/>
      <c r="J51" s="270"/>
      <c r="K51" s="271"/>
      <c r="L51" s="274"/>
      <c r="M51" s="267"/>
      <c r="N51" s="275"/>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t="s">
        <v>170</v>
      </c>
      <c r="H52" s="237"/>
      <c r="I52" s="235"/>
      <c r="J52" s="235"/>
      <c r="K52" s="236"/>
      <c r="L52" s="253" t="s">
        <v>183</v>
      </c>
      <c r="M52" s="229"/>
      <c r="N52" s="254"/>
      <c r="O52" s="25" t="s">
        <v>18</v>
      </c>
      <c r="P52" s="32"/>
      <c r="Q52" s="32"/>
      <c r="R52" s="20"/>
      <c r="S52" s="79"/>
      <c r="T52" s="189" t="s">
        <v>45</v>
      </c>
      <c r="U52" s="192" t="s">
        <v>45</v>
      </c>
      <c r="V52" s="192" t="s">
        <v>45</v>
      </c>
      <c r="W52" s="192" t="s">
        <v>145</v>
      </c>
      <c r="X52" s="192" t="s">
        <v>145</v>
      </c>
      <c r="Y52" s="192" t="s">
        <v>145</v>
      </c>
      <c r="Z52" s="191" t="s">
        <v>145</v>
      </c>
      <c r="AA52" s="189" t="s">
        <v>45</v>
      </c>
      <c r="AB52" s="192" t="s">
        <v>45</v>
      </c>
      <c r="AC52" s="192" t="s">
        <v>45</v>
      </c>
      <c r="AD52" s="192" t="s">
        <v>145</v>
      </c>
      <c r="AE52" s="192" t="s">
        <v>145</v>
      </c>
      <c r="AF52" s="192" t="s">
        <v>145</v>
      </c>
      <c r="AG52" s="191" t="s">
        <v>145</v>
      </c>
      <c r="AH52" s="189" t="s">
        <v>45</v>
      </c>
      <c r="AI52" s="192" t="s">
        <v>45</v>
      </c>
      <c r="AJ52" s="192" t="s">
        <v>45</v>
      </c>
      <c r="AK52" s="192" t="s">
        <v>145</v>
      </c>
      <c r="AL52" s="192" t="s">
        <v>145</v>
      </c>
      <c r="AM52" s="192" t="s">
        <v>145</v>
      </c>
      <c r="AN52" s="191" t="s">
        <v>145</v>
      </c>
      <c r="AO52" s="189" t="s">
        <v>45</v>
      </c>
      <c r="AP52" s="192" t="s">
        <v>45</v>
      </c>
      <c r="AQ52" s="192" t="s">
        <v>45</v>
      </c>
      <c r="AR52" s="192" t="s">
        <v>45</v>
      </c>
      <c r="AS52" s="192" t="s">
        <v>145</v>
      </c>
      <c r="AT52" s="192" t="s">
        <v>145</v>
      </c>
      <c r="AU52" s="191" t="s">
        <v>145</v>
      </c>
      <c r="AV52" s="189"/>
      <c r="AW52" s="192"/>
      <c r="AX52" s="193"/>
      <c r="AY52" s="260"/>
      <c r="AZ52" s="261"/>
      <c r="BA52" s="262"/>
      <c r="BB52" s="263"/>
      <c r="BC52" s="228"/>
      <c r="BD52" s="229"/>
      <c r="BE52" s="229"/>
      <c r="BF52" s="229"/>
      <c r="BG52" s="230"/>
    </row>
    <row r="53" spans="2:59" ht="20.25" customHeight="1" x14ac:dyDescent="0.4">
      <c r="B53" s="69">
        <f>B50+1</f>
        <v>12</v>
      </c>
      <c r="C53" s="234" t="s">
        <v>105</v>
      </c>
      <c r="D53" s="235"/>
      <c r="E53" s="236"/>
      <c r="F53" s="186"/>
      <c r="G53" s="251"/>
      <c r="H53" s="237" t="s">
        <v>140</v>
      </c>
      <c r="I53" s="235"/>
      <c r="J53" s="235"/>
      <c r="K53" s="236"/>
      <c r="L53" s="255"/>
      <c r="M53" s="232"/>
      <c r="N53" s="256"/>
      <c r="O53" s="27" t="s">
        <v>87</v>
      </c>
      <c r="P53" s="28"/>
      <c r="Q53" s="28"/>
      <c r="R53" s="23"/>
      <c r="S53" s="74"/>
      <c r="T53" s="165" t="str">
        <f>IF(T52="","",VLOOKUP(T52,'【記載例】シフト記号表（勤務時間帯）'!$C$5:$W$46,21,FALSE))</f>
        <v>-</v>
      </c>
      <c r="U53" s="166" t="str">
        <f>IF(U52="","",VLOOKUP(U52,'【記載例】シフト記号表（勤務時間帯）'!$C$5:$W$46,21,FALSE))</f>
        <v>-</v>
      </c>
      <c r="V53" s="166" t="str">
        <f>IF(V52="","",VLOOKUP(V52,'【記載例】シフト記号表（勤務時間帯）'!$C$5:$W$46,21,FALSE))</f>
        <v>-</v>
      </c>
      <c r="W53" s="166">
        <f>IF(W52="","",VLOOKUP(W52,'【記載例】シフト記号表（勤務時間帯）'!$C$5:$W$46,21,FALSE))</f>
        <v>5.4999999999999991</v>
      </c>
      <c r="X53" s="166">
        <f>IF(X52="","",VLOOKUP(X52,'【記載例】シフト記号表（勤務時間帯）'!$C$5:$W$46,21,FALSE))</f>
        <v>5.4999999999999991</v>
      </c>
      <c r="Y53" s="166">
        <f>IF(Y52="","",VLOOKUP(Y52,'【記載例】シフト記号表（勤務時間帯）'!$C$5:$W$46,21,FALSE))</f>
        <v>5.4999999999999991</v>
      </c>
      <c r="Z53" s="167">
        <f>IF(Z52="","",VLOOKUP(Z52,'【記載例】シフト記号表（勤務時間帯）'!$C$5:$W$46,21,FALSE))</f>
        <v>5.4999999999999991</v>
      </c>
      <c r="AA53" s="165" t="str">
        <f>IF(AA52="","",VLOOKUP(AA52,'【記載例】シフト記号表（勤務時間帯）'!$C$5:$W$46,21,FALSE))</f>
        <v>-</v>
      </c>
      <c r="AB53" s="166" t="str">
        <f>IF(AB52="","",VLOOKUP(AB52,'【記載例】シフト記号表（勤務時間帯）'!$C$5:$W$46,21,FALSE))</f>
        <v>-</v>
      </c>
      <c r="AC53" s="166" t="str">
        <f>IF(AC52="","",VLOOKUP(AC52,'【記載例】シフト記号表（勤務時間帯）'!$C$5:$W$46,21,FALSE))</f>
        <v>-</v>
      </c>
      <c r="AD53" s="166">
        <f>IF(AD52="","",VLOOKUP(AD52,'【記載例】シフト記号表（勤務時間帯）'!$C$5:$W$46,21,FALSE))</f>
        <v>5.4999999999999991</v>
      </c>
      <c r="AE53" s="166">
        <f>IF(AE52="","",VLOOKUP(AE52,'【記載例】シフト記号表（勤務時間帯）'!$C$5:$W$46,21,FALSE))</f>
        <v>5.4999999999999991</v>
      </c>
      <c r="AF53" s="166">
        <f>IF(AF52="","",VLOOKUP(AF52,'【記載例】シフト記号表（勤務時間帯）'!$C$5:$W$46,21,FALSE))</f>
        <v>5.4999999999999991</v>
      </c>
      <c r="AG53" s="167">
        <f>IF(AG52="","",VLOOKUP(AG52,'【記載例】シフト記号表（勤務時間帯）'!$C$5:$W$46,21,FALSE))</f>
        <v>5.4999999999999991</v>
      </c>
      <c r="AH53" s="165" t="str">
        <f>IF(AH52="","",VLOOKUP(AH52,'【記載例】シフト記号表（勤務時間帯）'!$C$5:$W$46,21,FALSE))</f>
        <v>-</v>
      </c>
      <c r="AI53" s="166" t="str">
        <f>IF(AI52="","",VLOOKUP(AI52,'【記載例】シフト記号表（勤務時間帯）'!$C$5:$W$46,21,FALSE))</f>
        <v>-</v>
      </c>
      <c r="AJ53" s="166" t="str">
        <f>IF(AJ52="","",VLOOKUP(AJ52,'【記載例】シフト記号表（勤務時間帯）'!$C$5:$W$46,21,FALSE))</f>
        <v>-</v>
      </c>
      <c r="AK53" s="166">
        <f>IF(AK52="","",VLOOKUP(AK52,'【記載例】シフト記号表（勤務時間帯）'!$C$5:$W$46,21,FALSE))</f>
        <v>5.4999999999999991</v>
      </c>
      <c r="AL53" s="166">
        <f>IF(AL52="","",VLOOKUP(AL52,'【記載例】シフト記号表（勤務時間帯）'!$C$5:$W$46,21,FALSE))</f>
        <v>5.4999999999999991</v>
      </c>
      <c r="AM53" s="166">
        <f>IF(AM52="","",VLOOKUP(AM52,'【記載例】シフト記号表（勤務時間帯）'!$C$5:$W$46,21,FALSE))</f>
        <v>5.4999999999999991</v>
      </c>
      <c r="AN53" s="167">
        <f>IF(AN52="","",VLOOKUP(AN52,'【記載例】シフト記号表（勤務時間帯）'!$C$5:$W$46,21,FALSE))</f>
        <v>5.4999999999999991</v>
      </c>
      <c r="AO53" s="165" t="str">
        <f>IF(AO52="","",VLOOKUP(AO52,'【記載例】シフト記号表（勤務時間帯）'!$C$5:$W$46,21,FALSE))</f>
        <v>-</v>
      </c>
      <c r="AP53" s="166" t="str">
        <f>IF(AP52="","",VLOOKUP(AP52,'【記載例】シフト記号表（勤務時間帯）'!$C$5:$W$46,21,FALSE))</f>
        <v>-</v>
      </c>
      <c r="AQ53" s="166" t="str">
        <f>IF(AQ52="","",VLOOKUP(AQ52,'【記載例】シフト記号表（勤務時間帯）'!$C$5:$W$46,21,FALSE))</f>
        <v>-</v>
      </c>
      <c r="AR53" s="166" t="str">
        <f>IF(AR52="","",VLOOKUP(AR52,'【記載例】シフト記号表（勤務時間帯）'!$C$5:$W$46,21,FALSE))</f>
        <v>-</v>
      </c>
      <c r="AS53" s="166">
        <f>IF(AS52="","",VLOOKUP(AS52,'【記載例】シフト記号表（勤務時間帯）'!$C$5:$W$46,21,FALSE))</f>
        <v>5.4999999999999991</v>
      </c>
      <c r="AT53" s="166">
        <f>IF(AT52="","",VLOOKUP(AT52,'【記載例】シフト記号表（勤務時間帯）'!$C$5:$W$46,21,FALSE))</f>
        <v>5.4999999999999991</v>
      </c>
      <c r="AU53" s="167">
        <f>IF(AU52="","",VLOOKUP(AU52,'【記載例】シフト記号表（勤務時間帯）'!$C$5:$W$46,21,FALSE))</f>
        <v>5.4999999999999991</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38">
        <f>IF($BB$3="計画",SUM(T53:AU53),IF($BB$3="実績",SUM(T53:AX53),""))</f>
        <v>82.499999999999986</v>
      </c>
      <c r="AZ53" s="239"/>
      <c r="BA53" s="240">
        <f>IF($BB$3="計画",AY53/4,IF($BB$3="実績",(AY53/($BB$7/7)),""))</f>
        <v>20.624999999999996</v>
      </c>
      <c r="BB53" s="241"/>
      <c r="BC53" s="231"/>
      <c r="BD53" s="232"/>
      <c r="BE53" s="232"/>
      <c r="BF53" s="232"/>
      <c r="BG53" s="233"/>
    </row>
    <row r="54" spans="2:59" ht="20.25" customHeight="1" x14ac:dyDescent="0.4">
      <c r="B54" s="70"/>
      <c r="C54" s="269"/>
      <c r="D54" s="270"/>
      <c r="E54" s="271"/>
      <c r="F54" s="187" t="str">
        <f>C53</f>
        <v>介護従業者</v>
      </c>
      <c r="G54" s="273"/>
      <c r="H54" s="272"/>
      <c r="I54" s="270"/>
      <c r="J54" s="270"/>
      <c r="K54" s="271"/>
      <c r="L54" s="274"/>
      <c r="M54" s="267"/>
      <c r="N54" s="275"/>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t="s">
        <v>170</v>
      </c>
      <c r="H55" s="237"/>
      <c r="I55" s="235"/>
      <c r="J55" s="235"/>
      <c r="K55" s="236"/>
      <c r="L55" s="253" t="s">
        <v>184</v>
      </c>
      <c r="M55" s="229"/>
      <c r="N55" s="254"/>
      <c r="O55" s="25" t="s">
        <v>18</v>
      </c>
      <c r="P55" s="32"/>
      <c r="Q55" s="32"/>
      <c r="R55" s="20"/>
      <c r="S55" s="79"/>
      <c r="T55" s="189" t="s">
        <v>146</v>
      </c>
      <c r="U55" s="192" t="s">
        <v>146</v>
      </c>
      <c r="V55" s="192" t="s">
        <v>45</v>
      </c>
      <c r="W55" s="192" t="s">
        <v>146</v>
      </c>
      <c r="X55" s="192" t="s">
        <v>146</v>
      </c>
      <c r="Y55" s="192" t="s">
        <v>146</v>
      </c>
      <c r="Z55" s="191" t="s">
        <v>146</v>
      </c>
      <c r="AA55" s="189" t="s">
        <v>45</v>
      </c>
      <c r="AB55" s="192" t="s">
        <v>146</v>
      </c>
      <c r="AC55" s="192" t="s">
        <v>146</v>
      </c>
      <c r="AD55" s="192" t="s">
        <v>45</v>
      </c>
      <c r="AE55" s="192" t="s">
        <v>146</v>
      </c>
      <c r="AF55" s="192" t="s">
        <v>45</v>
      </c>
      <c r="AG55" s="191" t="s">
        <v>45</v>
      </c>
      <c r="AH55" s="189" t="s">
        <v>146</v>
      </c>
      <c r="AI55" s="192" t="s">
        <v>146</v>
      </c>
      <c r="AJ55" s="192" t="s">
        <v>146</v>
      </c>
      <c r="AK55" s="192" t="s">
        <v>45</v>
      </c>
      <c r="AL55" s="192" t="s">
        <v>146</v>
      </c>
      <c r="AM55" s="192" t="s">
        <v>146</v>
      </c>
      <c r="AN55" s="191" t="s">
        <v>146</v>
      </c>
      <c r="AO55" s="189" t="s">
        <v>45</v>
      </c>
      <c r="AP55" s="192" t="s">
        <v>146</v>
      </c>
      <c r="AQ55" s="192" t="s">
        <v>146</v>
      </c>
      <c r="AR55" s="192" t="s">
        <v>45</v>
      </c>
      <c r="AS55" s="192" t="s">
        <v>146</v>
      </c>
      <c r="AT55" s="192" t="s">
        <v>45</v>
      </c>
      <c r="AU55" s="191" t="s">
        <v>146</v>
      </c>
      <c r="AV55" s="189"/>
      <c r="AW55" s="192"/>
      <c r="AX55" s="193"/>
      <c r="AY55" s="260"/>
      <c r="AZ55" s="261"/>
      <c r="BA55" s="262"/>
      <c r="BB55" s="263"/>
      <c r="BC55" s="228"/>
      <c r="BD55" s="229"/>
      <c r="BE55" s="229"/>
      <c r="BF55" s="229"/>
      <c r="BG55" s="230"/>
    </row>
    <row r="56" spans="2:59" ht="20.25" customHeight="1" x14ac:dyDescent="0.4">
      <c r="B56" s="69">
        <f>B53+1</f>
        <v>13</v>
      </c>
      <c r="C56" s="234" t="s">
        <v>105</v>
      </c>
      <c r="D56" s="235"/>
      <c r="E56" s="236"/>
      <c r="F56" s="186"/>
      <c r="G56" s="251"/>
      <c r="H56" s="237" t="s">
        <v>140</v>
      </c>
      <c r="I56" s="235"/>
      <c r="J56" s="235"/>
      <c r="K56" s="236"/>
      <c r="L56" s="255"/>
      <c r="M56" s="232"/>
      <c r="N56" s="256"/>
      <c r="O56" s="27" t="s">
        <v>87</v>
      </c>
      <c r="P56" s="28"/>
      <c r="Q56" s="28"/>
      <c r="R56" s="23"/>
      <c r="S56" s="74"/>
      <c r="T56" s="165">
        <f>IF(T55="","",VLOOKUP(T55,'【記載例】シフト記号表（勤務時間帯）'!$C$5:$W$46,21,FALSE))</f>
        <v>3.5000000000000009</v>
      </c>
      <c r="U56" s="166">
        <f>IF(U55="","",VLOOKUP(U55,'【記載例】シフト記号表（勤務時間帯）'!$C$5:$W$46,21,FALSE))</f>
        <v>3.5000000000000009</v>
      </c>
      <c r="V56" s="166" t="str">
        <f>IF(V55="","",VLOOKUP(V55,'【記載例】シフト記号表（勤務時間帯）'!$C$5:$W$46,21,FALSE))</f>
        <v>-</v>
      </c>
      <c r="W56" s="166">
        <f>IF(W55="","",VLOOKUP(W55,'【記載例】シフト記号表（勤務時間帯）'!$C$5:$W$46,21,FALSE))</f>
        <v>3.5000000000000009</v>
      </c>
      <c r="X56" s="166">
        <f>IF(X55="","",VLOOKUP(X55,'【記載例】シフト記号表（勤務時間帯）'!$C$5:$W$46,21,FALSE))</f>
        <v>3.5000000000000009</v>
      </c>
      <c r="Y56" s="166">
        <f>IF(Y55="","",VLOOKUP(Y55,'【記載例】シフト記号表（勤務時間帯）'!$C$5:$W$46,21,FALSE))</f>
        <v>3.5000000000000009</v>
      </c>
      <c r="Z56" s="167">
        <f>IF(Z55="","",VLOOKUP(Z55,'【記載例】シフト記号表（勤務時間帯）'!$C$5:$W$46,21,FALSE))</f>
        <v>3.5000000000000009</v>
      </c>
      <c r="AA56" s="165" t="str">
        <f>IF(AA55="","",VLOOKUP(AA55,'【記載例】シフト記号表（勤務時間帯）'!$C$5:$W$46,21,FALSE))</f>
        <v>-</v>
      </c>
      <c r="AB56" s="166">
        <f>IF(AB55="","",VLOOKUP(AB55,'【記載例】シフト記号表（勤務時間帯）'!$C$5:$W$46,21,FALSE))</f>
        <v>3.5000000000000009</v>
      </c>
      <c r="AC56" s="166">
        <f>IF(AC55="","",VLOOKUP(AC55,'【記載例】シフト記号表（勤務時間帯）'!$C$5:$W$46,21,FALSE))</f>
        <v>3.5000000000000009</v>
      </c>
      <c r="AD56" s="166" t="str">
        <f>IF(AD55="","",VLOOKUP(AD55,'【記載例】シフト記号表（勤務時間帯）'!$C$5:$W$46,21,FALSE))</f>
        <v>-</v>
      </c>
      <c r="AE56" s="166">
        <f>IF(AE55="","",VLOOKUP(AE55,'【記載例】シフト記号表（勤務時間帯）'!$C$5:$W$46,21,FALSE))</f>
        <v>3.5000000000000009</v>
      </c>
      <c r="AF56" s="166" t="str">
        <f>IF(AF55="","",VLOOKUP(AF55,'【記載例】シフト記号表（勤務時間帯）'!$C$5:$W$46,21,FALSE))</f>
        <v>-</v>
      </c>
      <c r="AG56" s="167" t="str">
        <f>IF(AG55="","",VLOOKUP(AG55,'【記載例】シフト記号表（勤務時間帯）'!$C$5:$W$46,21,FALSE))</f>
        <v>-</v>
      </c>
      <c r="AH56" s="165">
        <f>IF(AH55="","",VLOOKUP(AH55,'【記載例】シフト記号表（勤務時間帯）'!$C$5:$W$46,21,FALSE))</f>
        <v>3.5000000000000009</v>
      </c>
      <c r="AI56" s="166">
        <f>IF(AI55="","",VLOOKUP(AI55,'【記載例】シフト記号表（勤務時間帯）'!$C$5:$W$46,21,FALSE))</f>
        <v>3.5000000000000009</v>
      </c>
      <c r="AJ56" s="166">
        <f>IF(AJ55="","",VLOOKUP(AJ55,'【記載例】シフト記号表（勤務時間帯）'!$C$5:$W$46,21,FALSE))</f>
        <v>3.5000000000000009</v>
      </c>
      <c r="AK56" s="166" t="str">
        <f>IF(AK55="","",VLOOKUP(AK55,'【記載例】シフト記号表（勤務時間帯）'!$C$5:$W$46,21,FALSE))</f>
        <v>-</v>
      </c>
      <c r="AL56" s="166">
        <f>IF(AL55="","",VLOOKUP(AL55,'【記載例】シフト記号表（勤務時間帯）'!$C$5:$W$46,21,FALSE))</f>
        <v>3.5000000000000009</v>
      </c>
      <c r="AM56" s="166">
        <f>IF(AM55="","",VLOOKUP(AM55,'【記載例】シフト記号表（勤務時間帯）'!$C$5:$W$46,21,FALSE))</f>
        <v>3.5000000000000009</v>
      </c>
      <c r="AN56" s="167">
        <f>IF(AN55="","",VLOOKUP(AN55,'【記載例】シフト記号表（勤務時間帯）'!$C$5:$W$46,21,FALSE))</f>
        <v>3.5000000000000009</v>
      </c>
      <c r="AO56" s="165" t="str">
        <f>IF(AO55="","",VLOOKUP(AO55,'【記載例】シフト記号表（勤務時間帯）'!$C$5:$W$46,21,FALSE))</f>
        <v>-</v>
      </c>
      <c r="AP56" s="166">
        <f>IF(AP55="","",VLOOKUP(AP55,'【記載例】シフト記号表（勤務時間帯）'!$C$5:$W$46,21,FALSE))</f>
        <v>3.5000000000000009</v>
      </c>
      <c r="AQ56" s="166">
        <f>IF(AQ55="","",VLOOKUP(AQ55,'【記載例】シフト記号表（勤務時間帯）'!$C$5:$W$46,21,FALSE))</f>
        <v>3.5000000000000009</v>
      </c>
      <c r="AR56" s="166" t="str">
        <f>IF(AR55="","",VLOOKUP(AR55,'【記載例】シフト記号表（勤務時間帯）'!$C$5:$W$46,21,FALSE))</f>
        <v>-</v>
      </c>
      <c r="AS56" s="166">
        <f>IF(AS55="","",VLOOKUP(AS55,'【記載例】シフト記号表（勤務時間帯）'!$C$5:$W$46,21,FALSE))</f>
        <v>3.5000000000000009</v>
      </c>
      <c r="AT56" s="166" t="str">
        <f>IF(AT55="","",VLOOKUP(AT55,'【記載例】シフト記号表（勤務時間帯）'!$C$5:$W$46,21,FALSE))</f>
        <v>-</v>
      </c>
      <c r="AU56" s="167">
        <f>IF(AU55="","",VLOOKUP(AU55,'【記載例】シフト記号表（勤務時間帯）'!$C$5:$W$46,21,FALSE))</f>
        <v>3.5000000000000009</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38">
        <f>IF($BB$3="計画",SUM(T56:AU56),IF($BB$3="実績",SUM(T56:AX56),""))</f>
        <v>66.500000000000014</v>
      </c>
      <c r="AZ56" s="239"/>
      <c r="BA56" s="240">
        <f>IF($BB$3="計画",AY56/4,IF($BB$3="実績",(AY56/($BB$7/7)),""))</f>
        <v>16.625000000000004</v>
      </c>
      <c r="BB56" s="241"/>
      <c r="BC56" s="231"/>
      <c r="BD56" s="232"/>
      <c r="BE56" s="232"/>
      <c r="BF56" s="232"/>
      <c r="BG56" s="233"/>
    </row>
    <row r="57" spans="2:59" ht="20.25" customHeight="1" x14ac:dyDescent="0.4">
      <c r="B57" s="70"/>
      <c r="C57" s="269"/>
      <c r="D57" s="270"/>
      <c r="E57" s="271"/>
      <c r="F57" s="187" t="str">
        <f>C56</f>
        <v>介護従業者</v>
      </c>
      <c r="G57" s="273"/>
      <c r="H57" s="272"/>
      <c r="I57" s="270"/>
      <c r="J57" s="270"/>
      <c r="K57" s="271"/>
      <c r="L57" s="274"/>
      <c r="M57" s="267"/>
      <c r="N57" s="275"/>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t="s">
        <v>170</v>
      </c>
      <c r="H58" s="237"/>
      <c r="I58" s="235"/>
      <c r="J58" s="235"/>
      <c r="K58" s="236"/>
      <c r="L58" s="253" t="s">
        <v>185</v>
      </c>
      <c r="M58" s="229"/>
      <c r="N58" s="254"/>
      <c r="O58" s="25" t="s">
        <v>18</v>
      </c>
      <c r="P58" s="32"/>
      <c r="Q58" s="32"/>
      <c r="R58" s="20"/>
      <c r="S58" s="79"/>
      <c r="T58" s="189" t="s">
        <v>45</v>
      </c>
      <c r="U58" s="192" t="s">
        <v>45</v>
      </c>
      <c r="V58" s="192" t="s">
        <v>147</v>
      </c>
      <c r="W58" s="192" t="s">
        <v>147</v>
      </c>
      <c r="X58" s="192" t="s">
        <v>147</v>
      </c>
      <c r="Y58" s="192" t="s">
        <v>45</v>
      </c>
      <c r="Z58" s="191" t="s">
        <v>45</v>
      </c>
      <c r="AA58" s="189" t="s">
        <v>45</v>
      </c>
      <c r="AB58" s="192" t="s">
        <v>45</v>
      </c>
      <c r="AC58" s="192" t="s">
        <v>147</v>
      </c>
      <c r="AD58" s="192" t="s">
        <v>147</v>
      </c>
      <c r="AE58" s="192" t="s">
        <v>45</v>
      </c>
      <c r="AF58" s="192" t="s">
        <v>147</v>
      </c>
      <c r="AG58" s="191" t="s">
        <v>45</v>
      </c>
      <c r="AH58" s="189" t="s">
        <v>45</v>
      </c>
      <c r="AI58" s="192" t="s">
        <v>147</v>
      </c>
      <c r="AJ58" s="192" t="s">
        <v>147</v>
      </c>
      <c r="AK58" s="192" t="s">
        <v>45</v>
      </c>
      <c r="AL58" s="192" t="s">
        <v>45</v>
      </c>
      <c r="AM58" s="192" t="s">
        <v>147</v>
      </c>
      <c r="AN58" s="191" t="s">
        <v>45</v>
      </c>
      <c r="AO58" s="189" t="s">
        <v>45</v>
      </c>
      <c r="AP58" s="192" t="s">
        <v>147</v>
      </c>
      <c r="AQ58" s="192" t="s">
        <v>147</v>
      </c>
      <c r="AR58" s="192" t="s">
        <v>147</v>
      </c>
      <c r="AS58" s="192" t="s">
        <v>45</v>
      </c>
      <c r="AT58" s="192" t="s">
        <v>147</v>
      </c>
      <c r="AU58" s="191" t="s">
        <v>147</v>
      </c>
      <c r="AV58" s="189"/>
      <c r="AW58" s="192"/>
      <c r="AX58" s="193"/>
      <c r="AY58" s="260"/>
      <c r="AZ58" s="261"/>
      <c r="BA58" s="262"/>
      <c r="BB58" s="263"/>
      <c r="BC58" s="228"/>
      <c r="BD58" s="229"/>
      <c r="BE58" s="229"/>
      <c r="BF58" s="229"/>
      <c r="BG58" s="230"/>
    </row>
    <row r="59" spans="2:59" ht="20.25" customHeight="1" x14ac:dyDescent="0.4">
      <c r="B59" s="69">
        <f>B56+1</f>
        <v>14</v>
      </c>
      <c r="C59" s="234" t="s">
        <v>105</v>
      </c>
      <c r="D59" s="235"/>
      <c r="E59" s="236"/>
      <c r="F59" s="186"/>
      <c r="G59" s="251"/>
      <c r="H59" s="237" t="s">
        <v>140</v>
      </c>
      <c r="I59" s="235"/>
      <c r="J59" s="235"/>
      <c r="K59" s="236"/>
      <c r="L59" s="255"/>
      <c r="M59" s="232"/>
      <c r="N59" s="256"/>
      <c r="O59" s="27" t="s">
        <v>87</v>
      </c>
      <c r="P59" s="28"/>
      <c r="Q59" s="28"/>
      <c r="R59" s="23"/>
      <c r="S59" s="74"/>
      <c r="T59" s="165" t="str">
        <f>IF(T58="","",VLOOKUP(T58,'【記載例】シフト記号表（勤務時間帯）'!$C$5:$W$46,21,FALSE))</f>
        <v>-</v>
      </c>
      <c r="U59" s="166" t="str">
        <f>IF(U58="","",VLOOKUP(U58,'【記載例】シフト記号表（勤務時間帯）'!$C$5:$W$46,21,FALSE))</f>
        <v>-</v>
      </c>
      <c r="V59" s="166">
        <f>IF(V58="","",VLOOKUP(V58,'【記載例】シフト記号表（勤務時間帯）'!$C$5:$W$46,21,FALSE))</f>
        <v>2.4999999999999991</v>
      </c>
      <c r="W59" s="166">
        <f>IF(W58="","",VLOOKUP(W58,'【記載例】シフト記号表（勤務時間帯）'!$C$5:$W$46,21,FALSE))</f>
        <v>2.4999999999999991</v>
      </c>
      <c r="X59" s="166">
        <f>IF(X58="","",VLOOKUP(X58,'【記載例】シフト記号表（勤務時間帯）'!$C$5:$W$46,21,FALSE))</f>
        <v>2.4999999999999991</v>
      </c>
      <c r="Y59" s="166" t="str">
        <f>IF(Y58="","",VLOOKUP(Y58,'【記載例】シフト記号表（勤務時間帯）'!$C$5:$W$46,21,FALSE))</f>
        <v>-</v>
      </c>
      <c r="Z59" s="167" t="str">
        <f>IF(Z58="","",VLOOKUP(Z58,'【記載例】シフト記号表（勤務時間帯）'!$C$5:$W$46,21,FALSE))</f>
        <v>-</v>
      </c>
      <c r="AA59" s="165" t="str">
        <f>IF(AA58="","",VLOOKUP(AA58,'【記載例】シフト記号表（勤務時間帯）'!$C$5:$W$46,21,FALSE))</f>
        <v>-</v>
      </c>
      <c r="AB59" s="166" t="str">
        <f>IF(AB58="","",VLOOKUP(AB58,'【記載例】シフト記号表（勤務時間帯）'!$C$5:$W$46,21,FALSE))</f>
        <v>-</v>
      </c>
      <c r="AC59" s="166">
        <f>IF(AC58="","",VLOOKUP(AC58,'【記載例】シフト記号表（勤務時間帯）'!$C$5:$W$46,21,FALSE))</f>
        <v>2.4999999999999991</v>
      </c>
      <c r="AD59" s="166">
        <f>IF(AD58="","",VLOOKUP(AD58,'【記載例】シフト記号表（勤務時間帯）'!$C$5:$W$46,21,FALSE))</f>
        <v>2.4999999999999991</v>
      </c>
      <c r="AE59" s="166" t="str">
        <f>IF(AE58="","",VLOOKUP(AE58,'【記載例】シフト記号表（勤務時間帯）'!$C$5:$W$46,21,FALSE))</f>
        <v>-</v>
      </c>
      <c r="AF59" s="166">
        <f>IF(AF58="","",VLOOKUP(AF58,'【記載例】シフト記号表（勤務時間帯）'!$C$5:$W$46,21,FALSE))</f>
        <v>2.4999999999999991</v>
      </c>
      <c r="AG59" s="167" t="str">
        <f>IF(AG58="","",VLOOKUP(AG58,'【記載例】シフト記号表（勤務時間帯）'!$C$5:$W$46,21,FALSE))</f>
        <v>-</v>
      </c>
      <c r="AH59" s="165" t="str">
        <f>IF(AH58="","",VLOOKUP(AH58,'【記載例】シフト記号表（勤務時間帯）'!$C$5:$W$46,21,FALSE))</f>
        <v>-</v>
      </c>
      <c r="AI59" s="166">
        <f>IF(AI58="","",VLOOKUP(AI58,'【記載例】シフト記号表（勤務時間帯）'!$C$5:$W$46,21,FALSE))</f>
        <v>2.4999999999999991</v>
      </c>
      <c r="AJ59" s="166">
        <f>IF(AJ58="","",VLOOKUP(AJ58,'【記載例】シフト記号表（勤務時間帯）'!$C$5:$W$46,21,FALSE))</f>
        <v>2.4999999999999991</v>
      </c>
      <c r="AK59" s="166" t="str">
        <f>IF(AK58="","",VLOOKUP(AK58,'【記載例】シフト記号表（勤務時間帯）'!$C$5:$W$46,21,FALSE))</f>
        <v>-</v>
      </c>
      <c r="AL59" s="166" t="str">
        <f>IF(AL58="","",VLOOKUP(AL58,'【記載例】シフト記号表（勤務時間帯）'!$C$5:$W$46,21,FALSE))</f>
        <v>-</v>
      </c>
      <c r="AM59" s="166">
        <f>IF(AM58="","",VLOOKUP(AM58,'【記載例】シフト記号表（勤務時間帯）'!$C$5:$W$46,21,FALSE))</f>
        <v>2.4999999999999991</v>
      </c>
      <c r="AN59" s="167" t="str">
        <f>IF(AN58="","",VLOOKUP(AN58,'【記載例】シフト記号表（勤務時間帯）'!$C$5:$W$46,21,FALSE))</f>
        <v>-</v>
      </c>
      <c r="AO59" s="165" t="str">
        <f>IF(AO58="","",VLOOKUP(AO58,'【記載例】シフト記号表（勤務時間帯）'!$C$5:$W$46,21,FALSE))</f>
        <v>-</v>
      </c>
      <c r="AP59" s="166">
        <f>IF(AP58="","",VLOOKUP(AP58,'【記載例】シフト記号表（勤務時間帯）'!$C$5:$W$46,21,FALSE))</f>
        <v>2.4999999999999991</v>
      </c>
      <c r="AQ59" s="166">
        <f>IF(AQ58="","",VLOOKUP(AQ58,'【記載例】シフト記号表（勤務時間帯）'!$C$5:$W$46,21,FALSE))</f>
        <v>2.4999999999999991</v>
      </c>
      <c r="AR59" s="166">
        <f>IF(AR58="","",VLOOKUP(AR58,'【記載例】シフト記号表（勤務時間帯）'!$C$5:$W$46,21,FALSE))</f>
        <v>2.4999999999999991</v>
      </c>
      <c r="AS59" s="166" t="str">
        <f>IF(AS58="","",VLOOKUP(AS58,'【記載例】シフト記号表（勤務時間帯）'!$C$5:$W$46,21,FALSE))</f>
        <v>-</v>
      </c>
      <c r="AT59" s="166">
        <f>IF(AT58="","",VLOOKUP(AT58,'【記載例】シフト記号表（勤務時間帯）'!$C$5:$W$46,21,FALSE))</f>
        <v>2.4999999999999991</v>
      </c>
      <c r="AU59" s="167">
        <f>IF(AU58="","",VLOOKUP(AU58,'【記載例】シフト記号表（勤務時間帯）'!$C$5:$W$46,21,FALSE))</f>
        <v>2.4999999999999991</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38">
        <f>IF($BB$3="計画",SUM(T59:AU59),IF($BB$3="実績",SUM(T59:AX59),""))</f>
        <v>34.999999999999993</v>
      </c>
      <c r="AZ59" s="239"/>
      <c r="BA59" s="240">
        <f>IF($BB$3="計画",AY59/4,IF($BB$3="実績",(AY59/($BB$7/7)),""))</f>
        <v>8.7499999999999982</v>
      </c>
      <c r="BB59" s="241"/>
      <c r="BC59" s="231"/>
      <c r="BD59" s="232"/>
      <c r="BE59" s="232"/>
      <c r="BF59" s="232"/>
      <c r="BG59" s="233"/>
    </row>
    <row r="60" spans="2:59" ht="20.25" customHeight="1" x14ac:dyDescent="0.4">
      <c r="B60" s="70"/>
      <c r="C60" s="269"/>
      <c r="D60" s="270"/>
      <c r="E60" s="271"/>
      <c r="F60" s="187" t="str">
        <f>C59</f>
        <v>介護従業者</v>
      </c>
      <c r="G60" s="273"/>
      <c r="H60" s="272"/>
      <c r="I60" s="270"/>
      <c r="J60" s="270"/>
      <c r="K60" s="271"/>
      <c r="L60" s="274"/>
      <c r="M60" s="267"/>
      <c r="N60" s="275"/>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t="s">
        <v>170</v>
      </c>
      <c r="H61" s="237"/>
      <c r="I61" s="235"/>
      <c r="J61" s="235"/>
      <c r="K61" s="236"/>
      <c r="L61" s="253" t="s">
        <v>186</v>
      </c>
      <c r="M61" s="229"/>
      <c r="N61" s="254"/>
      <c r="O61" s="61" t="s">
        <v>18</v>
      </c>
      <c r="P61" s="62"/>
      <c r="Q61" s="62"/>
      <c r="R61" s="63"/>
      <c r="S61" s="81"/>
      <c r="T61" s="189" t="s">
        <v>148</v>
      </c>
      <c r="U61" s="192" t="s">
        <v>45</v>
      </c>
      <c r="V61" s="192" t="s">
        <v>148</v>
      </c>
      <c r="W61" s="192" t="s">
        <v>45</v>
      </c>
      <c r="X61" s="192" t="s">
        <v>45</v>
      </c>
      <c r="Y61" s="192" t="s">
        <v>148</v>
      </c>
      <c r="Z61" s="191" t="s">
        <v>45</v>
      </c>
      <c r="AA61" s="189" t="s">
        <v>148</v>
      </c>
      <c r="AB61" s="192" t="s">
        <v>45</v>
      </c>
      <c r="AC61" s="192" t="s">
        <v>45</v>
      </c>
      <c r="AD61" s="192" t="s">
        <v>148</v>
      </c>
      <c r="AE61" s="192" t="s">
        <v>45</v>
      </c>
      <c r="AF61" s="192" t="s">
        <v>148</v>
      </c>
      <c r="AG61" s="191" t="s">
        <v>45</v>
      </c>
      <c r="AH61" s="189" t="s">
        <v>148</v>
      </c>
      <c r="AI61" s="192" t="s">
        <v>45</v>
      </c>
      <c r="AJ61" s="192" t="s">
        <v>45</v>
      </c>
      <c r="AK61" s="192" t="s">
        <v>148</v>
      </c>
      <c r="AL61" s="192" t="s">
        <v>45</v>
      </c>
      <c r="AM61" s="192" t="s">
        <v>148</v>
      </c>
      <c r="AN61" s="191" t="s">
        <v>45</v>
      </c>
      <c r="AO61" s="189" t="s">
        <v>148</v>
      </c>
      <c r="AP61" s="192" t="s">
        <v>45</v>
      </c>
      <c r="AQ61" s="192" t="s">
        <v>148</v>
      </c>
      <c r="AR61" s="192" t="s">
        <v>148</v>
      </c>
      <c r="AS61" s="192" t="s">
        <v>45</v>
      </c>
      <c r="AT61" s="192" t="s">
        <v>148</v>
      </c>
      <c r="AU61" s="191" t="s">
        <v>45</v>
      </c>
      <c r="AV61" s="189"/>
      <c r="AW61" s="192"/>
      <c r="AX61" s="193"/>
      <c r="AY61" s="260"/>
      <c r="AZ61" s="261"/>
      <c r="BA61" s="262"/>
      <c r="BB61" s="263"/>
      <c r="BC61" s="228"/>
      <c r="BD61" s="229"/>
      <c r="BE61" s="229"/>
      <c r="BF61" s="229"/>
      <c r="BG61" s="230"/>
    </row>
    <row r="62" spans="2:59" ht="20.25" customHeight="1" x14ac:dyDescent="0.4">
      <c r="B62" s="69">
        <f>B59+1</f>
        <v>15</v>
      </c>
      <c r="C62" s="234" t="s">
        <v>105</v>
      </c>
      <c r="D62" s="235"/>
      <c r="E62" s="236"/>
      <c r="F62" s="186"/>
      <c r="G62" s="251"/>
      <c r="H62" s="237" t="s">
        <v>140</v>
      </c>
      <c r="I62" s="235"/>
      <c r="J62" s="235"/>
      <c r="K62" s="236"/>
      <c r="L62" s="255"/>
      <c r="M62" s="232"/>
      <c r="N62" s="256"/>
      <c r="O62" s="27" t="s">
        <v>87</v>
      </c>
      <c r="P62" s="28"/>
      <c r="Q62" s="28"/>
      <c r="R62" s="23"/>
      <c r="S62" s="74"/>
      <c r="T62" s="165">
        <f>IF(T61="","",VLOOKUP(T61,'【記載例】シフト記号表（勤務時間帯）'!$C$5:$W$46,21,FALSE))</f>
        <v>6</v>
      </c>
      <c r="U62" s="166" t="str">
        <f>IF(U61="","",VLOOKUP(U61,'【記載例】シフト記号表（勤務時間帯）'!$C$5:$W$46,21,FALSE))</f>
        <v>-</v>
      </c>
      <c r="V62" s="166">
        <f>IF(V61="","",VLOOKUP(V61,'【記載例】シフト記号表（勤務時間帯）'!$C$5:$W$46,21,FALSE))</f>
        <v>6</v>
      </c>
      <c r="W62" s="166" t="str">
        <f>IF(W61="","",VLOOKUP(W61,'【記載例】シフト記号表（勤務時間帯）'!$C$5:$W$46,21,FALSE))</f>
        <v>-</v>
      </c>
      <c r="X62" s="166" t="str">
        <f>IF(X61="","",VLOOKUP(X61,'【記載例】シフト記号表（勤務時間帯）'!$C$5:$W$46,21,FALSE))</f>
        <v>-</v>
      </c>
      <c r="Y62" s="166">
        <f>IF(Y61="","",VLOOKUP(Y61,'【記載例】シフト記号表（勤務時間帯）'!$C$5:$W$46,21,FALSE))</f>
        <v>6</v>
      </c>
      <c r="Z62" s="167" t="str">
        <f>IF(Z61="","",VLOOKUP(Z61,'【記載例】シフト記号表（勤務時間帯）'!$C$5:$W$46,21,FALSE))</f>
        <v>-</v>
      </c>
      <c r="AA62" s="165">
        <f>IF(AA61="","",VLOOKUP(AA61,'【記載例】シフト記号表（勤務時間帯）'!$C$5:$W$46,21,FALSE))</f>
        <v>6</v>
      </c>
      <c r="AB62" s="166" t="str">
        <f>IF(AB61="","",VLOOKUP(AB61,'【記載例】シフト記号表（勤務時間帯）'!$C$5:$W$46,21,FALSE))</f>
        <v>-</v>
      </c>
      <c r="AC62" s="166" t="str">
        <f>IF(AC61="","",VLOOKUP(AC61,'【記載例】シフト記号表（勤務時間帯）'!$C$5:$W$46,21,FALSE))</f>
        <v>-</v>
      </c>
      <c r="AD62" s="166">
        <f>IF(AD61="","",VLOOKUP(AD61,'【記載例】シフト記号表（勤務時間帯）'!$C$5:$W$46,21,FALSE))</f>
        <v>6</v>
      </c>
      <c r="AE62" s="166" t="str">
        <f>IF(AE61="","",VLOOKUP(AE61,'【記載例】シフト記号表（勤務時間帯）'!$C$5:$W$46,21,FALSE))</f>
        <v>-</v>
      </c>
      <c r="AF62" s="166">
        <f>IF(AF61="","",VLOOKUP(AF61,'【記載例】シフト記号表（勤務時間帯）'!$C$5:$W$46,21,FALSE))</f>
        <v>6</v>
      </c>
      <c r="AG62" s="167" t="str">
        <f>IF(AG61="","",VLOOKUP(AG61,'【記載例】シフト記号表（勤務時間帯）'!$C$5:$W$46,21,FALSE))</f>
        <v>-</v>
      </c>
      <c r="AH62" s="165">
        <f>IF(AH61="","",VLOOKUP(AH61,'【記載例】シフト記号表（勤務時間帯）'!$C$5:$W$46,21,FALSE))</f>
        <v>6</v>
      </c>
      <c r="AI62" s="166" t="str">
        <f>IF(AI61="","",VLOOKUP(AI61,'【記載例】シフト記号表（勤務時間帯）'!$C$5:$W$46,21,FALSE))</f>
        <v>-</v>
      </c>
      <c r="AJ62" s="166" t="str">
        <f>IF(AJ61="","",VLOOKUP(AJ61,'【記載例】シフト記号表（勤務時間帯）'!$C$5:$W$46,21,FALSE))</f>
        <v>-</v>
      </c>
      <c r="AK62" s="166">
        <f>IF(AK61="","",VLOOKUP(AK61,'【記載例】シフト記号表（勤務時間帯）'!$C$5:$W$46,21,FALSE))</f>
        <v>6</v>
      </c>
      <c r="AL62" s="166" t="str">
        <f>IF(AL61="","",VLOOKUP(AL61,'【記載例】シフト記号表（勤務時間帯）'!$C$5:$W$46,21,FALSE))</f>
        <v>-</v>
      </c>
      <c r="AM62" s="166">
        <f>IF(AM61="","",VLOOKUP(AM61,'【記載例】シフト記号表（勤務時間帯）'!$C$5:$W$46,21,FALSE))</f>
        <v>6</v>
      </c>
      <c r="AN62" s="167" t="str">
        <f>IF(AN61="","",VLOOKUP(AN61,'【記載例】シフト記号表（勤務時間帯）'!$C$5:$W$46,21,FALSE))</f>
        <v>-</v>
      </c>
      <c r="AO62" s="165">
        <f>IF(AO61="","",VLOOKUP(AO61,'【記載例】シフト記号表（勤務時間帯）'!$C$5:$W$46,21,FALSE))</f>
        <v>6</v>
      </c>
      <c r="AP62" s="166" t="str">
        <f>IF(AP61="","",VLOOKUP(AP61,'【記載例】シフト記号表（勤務時間帯）'!$C$5:$W$46,21,FALSE))</f>
        <v>-</v>
      </c>
      <c r="AQ62" s="166">
        <f>IF(AQ61="","",VLOOKUP(AQ61,'【記載例】シフト記号表（勤務時間帯）'!$C$5:$W$46,21,FALSE))</f>
        <v>6</v>
      </c>
      <c r="AR62" s="166">
        <f>IF(AR61="","",VLOOKUP(AR61,'【記載例】シフト記号表（勤務時間帯）'!$C$5:$W$46,21,FALSE))</f>
        <v>6</v>
      </c>
      <c r="AS62" s="166" t="str">
        <f>IF(AS61="","",VLOOKUP(AS61,'【記載例】シフト記号表（勤務時間帯）'!$C$5:$W$46,21,FALSE))</f>
        <v>-</v>
      </c>
      <c r="AT62" s="166">
        <f>IF(AT61="","",VLOOKUP(AT61,'【記載例】シフト記号表（勤務時間帯）'!$C$5:$W$46,21,FALSE))</f>
        <v>6</v>
      </c>
      <c r="AU62" s="167" t="str">
        <f>IF(AU61="","",VLOOKUP(AU61,'【記載例】シフト記号表（勤務時間帯）'!$C$5:$W$46,21,FALSE))</f>
        <v>-</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38">
        <f>IF($BB$3="計画",SUM(T62:AU62),IF($BB$3="実績",SUM(T62:AX62),""))</f>
        <v>78</v>
      </c>
      <c r="AZ62" s="239"/>
      <c r="BA62" s="240">
        <f>IF($BB$3="計画",AY62/4,IF($BB$3="実績",(AY62/($BB$7/7)),""))</f>
        <v>19.5</v>
      </c>
      <c r="BB62" s="241"/>
      <c r="BC62" s="231"/>
      <c r="BD62" s="232"/>
      <c r="BE62" s="232"/>
      <c r="BF62" s="232"/>
      <c r="BG62" s="233"/>
    </row>
    <row r="63" spans="2:59" ht="20.25" customHeight="1" thickBot="1" x14ac:dyDescent="0.45">
      <c r="B63" s="69"/>
      <c r="C63" s="242"/>
      <c r="D63" s="243"/>
      <c r="E63" s="244"/>
      <c r="F63" s="194" t="str">
        <f>C62</f>
        <v>介護従業者</v>
      </c>
      <c r="G63" s="252"/>
      <c r="H63" s="245"/>
      <c r="I63" s="243"/>
      <c r="J63" s="243"/>
      <c r="K63" s="244"/>
      <c r="L63" s="257"/>
      <c r="M63" s="258"/>
      <c r="N63" s="259"/>
      <c r="O63" s="82" t="s">
        <v>88</v>
      </c>
      <c r="P63" s="34"/>
      <c r="Q63" s="34"/>
      <c r="R63" s="83"/>
      <c r="S63" s="84"/>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46">
        <f>IF($BB$3="計画",SUM(T63:AU63),IF($BB$3="実績",SUM(T63:AX63),""))</f>
        <v>0</v>
      </c>
      <c r="AZ63" s="247"/>
      <c r="BA63" s="248">
        <f>IF($BB$3="計画",AY63/4,IF($BB$3="実績",(AY63/($BB$7/7)),""))</f>
        <v>0</v>
      </c>
      <c r="BB63" s="249"/>
      <c r="BC63" s="231"/>
      <c r="BD63" s="232"/>
      <c r="BE63" s="232"/>
      <c r="BF63" s="232"/>
      <c r="BG63" s="233"/>
    </row>
    <row r="64" spans="2:59" ht="20.25" customHeight="1" x14ac:dyDescent="0.4">
      <c r="B64" s="292" t="s">
        <v>217</v>
      </c>
      <c r="C64" s="293"/>
      <c r="D64" s="293"/>
      <c r="E64" s="293"/>
      <c r="F64" s="293"/>
      <c r="G64" s="293"/>
      <c r="H64" s="293"/>
      <c r="I64" s="293"/>
      <c r="J64" s="293"/>
      <c r="K64" s="293"/>
      <c r="L64" s="293"/>
      <c r="M64" s="293"/>
      <c r="N64" s="293"/>
      <c r="O64" s="293"/>
      <c r="P64" s="293"/>
      <c r="Q64" s="293"/>
      <c r="R64" s="293"/>
      <c r="S64" s="294"/>
      <c r="T64" s="207">
        <v>9</v>
      </c>
      <c r="U64" s="208">
        <v>5</v>
      </c>
      <c r="V64" s="208">
        <v>6</v>
      </c>
      <c r="W64" s="208">
        <v>7</v>
      </c>
      <c r="X64" s="208">
        <v>3</v>
      </c>
      <c r="Y64" s="208">
        <v>5</v>
      </c>
      <c r="Z64" s="209">
        <v>4</v>
      </c>
      <c r="AA64" s="210">
        <v>9</v>
      </c>
      <c r="AB64" s="208">
        <v>8</v>
      </c>
      <c r="AC64" s="208">
        <v>3</v>
      </c>
      <c r="AD64" s="208">
        <v>5</v>
      </c>
      <c r="AE64" s="208">
        <v>6</v>
      </c>
      <c r="AF64" s="208">
        <v>7</v>
      </c>
      <c r="AG64" s="209">
        <v>4</v>
      </c>
      <c r="AH64" s="210">
        <v>3</v>
      </c>
      <c r="AI64" s="208">
        <v>9</v>
      </c>
      <c r="AJ64" s="208">
        <v>6</v>
      </c>
      <c r="AK64" s="208">
        <v>7</v>
      </c>
      <c r="AL64" s="208">
        <v>8</v>
      </c>
      <c r="AM64" s="208">
        <v>9</v>
      </c>
      <c r="AN64" s="209">
        <v>4</v>
      </c>
      <c r="AO64" s="210">
        <v>7</v>
      </c>
      <c r="AP64" s="208">
        <v>5</v>
      </c>
      <c r="AQ64" s="208">
        <v>6</v>
      </c>
      <c r="AR64" s="208">
        <v>8</v>
      </c>
      <c r="AS64" s="208">
        <v>3</v>
      </c>
      <c r="AT64" s="208">
        <v>7</v>
      </c>
      <c r="AU64" s="209">
        <v>5</v>
      </c>
      <c r="AV64" s="210"/>
      <c r="AW64" s="208"/>
      <c r="AX64" s="211"/>
      <c r="AY64" s="276"/>
      <c r="AZ64" s="277"/>
      <c r="BA64" s="282"/>
      <c r="BB64" s="277"/>
      <c r="BC64" s="277"/>
      <c r="BD64" s="277"/>
      <c r="BE64" s="277"/>
      <c r="BF64" s="277"/>
      <c r="BG64" s="283"/>
    </row>
    <row r="65" spans="2:59" ht="20.25" customHeight="1" x14ac:dyDescent="0.4">
      <c r="B65" s="295" t="s">
        <v>218</v>
      </c>
      <c r="C65" s="296"/>
      <c r="D65" s="296"/>
      <c r="E65" s="296"/>
      <c r="F65" s="296"/>
      <c r="G65" s="296"/>
      <c r="H65" s="296"/>
      <c r="I65" s="296"/>
      <c r="J65" s="296"/>
      <c r="K65" s="296"/>
      <c r="L65" s="296"/>
      <c r="M65" s="296"/>
      <c r="N65" s="296"/>
      <c r="O65" s="296"/>
      <c r="P65" s="296"/>
      <c r="Q65" s="296"/>
      <c r="R65" s="296"/>
      <c r="S65" s="297"/>
      <c r="T65" s="212"/>
      <c r="U65" s="213"/>
      <c r="V65" s="213"/>
      <c r="W65" s="213"/>
      <c r="X65" s="213"/>
      <c r="Y65" s="213"/>
      <c r="Z65" s="214"/>
      <c r="AA65" s="215"/>
      <c r="AB65" s="213"/>
      <c r="AC65" s="213"/>
      <c r="AD65" s="213"/>
      <c r="AE65" s="213"/>
      <c r="AF65" s="213"/>
      <c r="AG65" s="214"/>
      <c r="AH65" s="215"/>
      <c r="AI65" s="213"/>
      <c r="AJ65" s="213"/>
      <c r="AK65" s="213"/>
      <c r="AL65" s="213"/>
      <c r="AM65" s="213"/>
      <c r="AN65" s="214"/>
      <c r="AO65" s="215"/>
      <c r="AP65" s="213"/>
      <c r="AQ65" s="213"/>
      <c r="AR65" s="213"/>
      <c r="AS65" s="213"/>
      <c r="AT65" s="213"/>
      <c r="AU65" s="214"/>
      <c r="AV65" s="215"/>
      <c r="AW65" s="213"/>
      <c r="AX65" s="216"/>
      <c r="AY65" s="278"/>
      <c r="AZ65" s="279"/>
      <c r="BA65" s="284"/>
      <c r="BB65" s="279"/>
      <c r="BC65" s="279"/>
      <c r="BD65" s="279"/>
      <c r="BE65" s="279"/>
      <c r="BF65" s="279"/>
      <c r="BG65" s="285"/>
    </row>
    <row r="66" spans="2:59" ht="20.25" customHeight="1" x14ac:dyDescent="0.4">
      <c r="B66" s="295" t="s">
        <v>219</v>
      </c>
      <c r="C66" s="296"/>
      <c r="D66" s="296"/>
      <c r="E66" s="296"/>
      <c r="F66" s="296"/>
      <c r="G66" s="296"/>
      <c r="H66" s="296"/>
      <c r="I66" s="296"/>
      <c r="J66" s="296"/>
      <c r="K66" s="296"/>
      <c r="L66" s="296"/>
      <c r="M66" s="296"/>
      <c r="N66" s="296"/>
      <c r="O66" s="296"/>
      <c r="P66" s="296"/>
      <c r="Q66" s="296"/>
      <c r="R66" s="296"/>
      <c r="S66" s="297"/>
      <c r="T66" s="212">
        <v>10</v>
      </c>
      <c r="U66" s="213">
        <v>10</v>
      </c>
      <c r="V66" s="213">
        <v>10</v>
      </c>
      <c r="W66" s="213">
        <v>10</v>
      </c>
      <c r="X66" s="213">
        <v>10</v>
      </c>
      <c r="Y66" s="213">
        <v>10</v>
      </c>
      <c r="Z66" s="217">
        <v>10</v>
      </c>
      <c r="AA66" s="218">
        <v>10</v>
      </c>
      <c r="AB66" s="213">
        <v>10</v>
      </c>
      <c r="AC66" s="213">
        <v>10</v>
      </c>
      <c r="AD66" s="213">
        <v>10</v>
      </c>
      <c r="AE66" s="213">
        <v>10</v>
      </c>
      <c r="AF66" s="213">
        <v>10</v>
      </c>
      <c r="AG66" s="217">
        <v>10</v>
      </c>
      <c r="AH66" s="218">
        <v>10</v>
      </c>
      <c r="AI66" s="213">
        <v>10</v>
      </c>
      <c r="AJ66" s="213">
        <v>10</v>
      </c>
      <c r="AK66" s="213">
        <v>10</v>
      </c>
      <c r="AL66" s="213">
        <v>10</v>
      </c>
      <c r="AM66" s="213">
        <v>10</v>
      </c>
      <c r="AN66" s="217">
        <v>10</v>
      </c>
      <c r="AO66" s="218">
        <v>10</v>
      </c>
      <c r="AP66" s="213">
        <v>10</v>
      </c>
      <c r="AQ66" s="213">
        <v>10</v>
      </c>
      <c r="AR66" s="213">
        <v>10</v>
      </c>
      <c r="AS66" s="213">
        <v>10</v>
      </c>
      <c r="AT66" s="213">
        <v>10</v>
      </c>
      <c r="AU66" s="217">
        <v>10</v>
      </c>
      <c r="AV66" s="218"/>
      <c r="AW66" s="213"/>
      <c r="AX66" s="216"/>
      <c r="AY66" s="278"/>
      <c r="AZ66" s="279"/>
      <c r="BA66" s="284"/>
      <c r="BB66" s="279"/>
      <c r="BC66" s="279"/>
      <c r="BD66" s="279"/>
      <c r="BE66" s="279"/>
      <c r="BF66" s="279"/>
      <c r="BG66" s="285"/>
    </row>
    <row r="67" spans="2:59" ht="20.25" customHeight="1" x14ac:dyDescent="0.4">
      <c r="B67" s="295" t="s">
        <v>220</v>
      </c>
      <c r="C67" s="296"/>
      <c r="D67" s="296"/>
      <c r="E67" s="296"/>
      <c r="F67" s="296"/>
      <c r="G67" s="296"/>
      <c r="H67" s="296"/>
      <c r="I67" s="296"/>
      <c r="J67" s="296"/>
      <c r="K67" s="296"/>
      <c r="L67" s="296"/>
      <c r="M67" s="296"/>
      <c r="N67" s="296"/>
      <c r="O67" s="296"/>
      <c r="P67" s="296"/>
      <c r="Q67" s="296"/>
      <c r="R67" s="296"/>
      <c r="S67" s="297"/>
      <c r="T67" s="212">
        <v>4</v>
      </c>
      <c r="U67" s="213">
        <v>4</v>
      </c>
      <c r="V67" s="213">
        <v>4</v>
      </c>
      <c r="W67" s="213">
        <v>4</v>
      </c>
      <c r="X67" s="213">
        <v>4</v>
      </c>
      <c r="Y67" s="213">
        <v>4</v>
      </c>
      <c r="Z67" s="217">
        <v>4</v>
      </c>
      <c r="AA67" s="218">
        <v>4</v>
      </c>
      <c r="AB67" s="213">
        <v>4</v>
      </c>
      <c r="AC67" s="213">
        <v>4</v>
      </c>
      <c r="AD67" s="213">
        <v>4</v>
      </c>
      <c r="AE67" s="213">
        <v>4</v>
      </c>
      <c r="AF67" s="213">
        <v>4</v>
      </c>
      <c r="AG67" s="217">
        <v>4</v>
      </c>
      <c r="AH67" s="218">
        <v>4</v>
      </c>
      <c r="AI67" s="213">
        <v>4</v>
      </c>
      <c r="AJ67" s="213">
        <v>4</v>
      </c>
      <c r="AK67" s="213">
        <v>4</v>
      </c>
      <c r="AL67" s="213">
        <v>4</v>
      </c>
      <c r="AM67" s="213">
        <v>4</v>
      </c>
      <c r="AN67" s="217">
        <v>4</v>
      </c>
      <c r="AO67" s="218">
        <v>4</v>
      </c>
      <c r="AP67" s="213">
        <v>4</v>
      </c>
      <c r="AQ67" s="213">
        <v>4</v>
      </c>
      <c r="AR67" s="213">
        <v>4</v>
      </c>
      <c r="AS67" s="213">
        <v>4</v>
      </c>
      <c r="AT67" s="213">
        <v>4</v>
      </c>
      <c r="AU67" s="217">
        <v>4</v>
      </c>
      <c r="AV67" s="218"/>
      <c r="AW67" s="213"/>
      <c r="AX67" s="216"/>
      <c r="AY67" s="280"/>
      <c r="AZ67" s="281"/>
      <c r="BA67" s="284"/>
      <c r="BB67" s="279"/>
      <c r="BC67" s="279"/>
      <c r="BD67" s="279"/>
      <c r="BE67" s="279"/>
      <c r="BF67" s="279"/>
      <c r="BG67" s="285"/>
    </row>
    <row r="68" spans="2:59" ht="20.25" customHeight="1" x14ac:dyDescent="0.4">
      <c r="B68" s="295" t="s">
        <v>221</v>
      </c>
      <c r="C68" s="296"/>
      <c r="D68" s="296"/>
      <c r="E68" s="296"/>
      <c r="F68" s="296"/>
      <c r="G68" s="296"/>
      <c r="H68" s="296"/>
      <c r="I68" s="296"/>
      <c r="J68" s="296"/>
      <c r="K68" s="296"/>
      <c r="L68" s="296"/>
      <c r="M68" s="296"/>
      <c r="N68" s="296"/>
      <c r="O68" s="296"/>
      <c r="P68" s="296"/>
      <c r="Q68" s="296"/>
      <c r="R68" s="296"/>
      <c r="S68" s="297"/>
      <c r="T68" s="173">
        <f ca="1">IF(SUMIF($C$19:$E$63,"介護従業者",T19:T63)=0,"",SUMIF($C$19:$E$63,"介護従業者",T19:T63))</f>
        <v>46</v>
      </c>
      <c r="U68" s="170">
        <f ca="1">IF(SUMIF($C$19:$E$63,"介護従業者",U19:U63)=0,"",SUMIF($C$19:$E$63,"介護従業者",U19:U63))</f>
        <v>38</v>
      </c>
      <c r="V68" s="170">
        <f ca="1">IF(SUMIF($C$19:$E$63,"介護従業者",V19:V63)=0,"",SUMIF($C$19:$E$63,"介護従業者",V19:V63))</f>
        <v>37.5</v>
      </c>
      <c r="W68" s="170">
        <f ca="1">IF(SUMIF($C$19:$E$63,"介護従業者",W19:W63)=0,"",SUMIF($C$19:$E$63,"介護従業者",W19:W63))</f>
        <v>40.5</v>
      </c>
      <c r="X68" s="170">
        <f ca="1">IF(SUMIF($C$19:$E$63,"介護従業者",X19:X63)=0,"",SUMIF($C$19:$E$63,"介護従業者",X19:X63))</f>
        <v>40.5</v>
      </c>
      <c r="Y68" s="170">
        <f ca="1">IF(SUMIF($C$19:$E$63,"介護従業者",Y19:Y63)=0,"",SUMIF($C$19:$E$63,"介護従業者",Y19:Y63))</f>
        <v>41.5</v>
      </c>
      <c r="Z68" s="174">
        <f ca="1">IF(SUMIF($C$19:$E$63,"介護従業者",Z19:Z63)=0,"",SUMIF($C$19:$E$63,"介護従業者",Z19:Z63))</f>
        <v>43.5</v>
      </c>
      <c r="AA68" s="175">
        <f ca="1">IF(SUMIF($C$19:$E$63,"介護従業者",AA19:AA63)=0,"",SUMIF($C$19:$E$63,"介護従業者",AA19:AA63))</f>
        <v>43</v>
      </c>
      <c r="AB68" s="170">
        <f ca="1">IF(SUMIF($C$19:$E$63,"介護従業者",AB19:AB63)=0,"",SUMIF($C$19:$E$63,"介護従業者",AB19:AB63))</f>
        <v>40.5</v>
      </c>
      <c r="AC68" s="170">
        <f ca="1">IF(SUMIF($C$19:$E$63,"介護従業者",AC19:AC63)=0,"",SUMIF($C$19:$E$63,"介護従業者",AC19:AC63))</f>
        <v>40.5</v>
      </c>
      <c r="AD68" s="170">
        <f ca="1">IF(SUMIF($C$19:$E$63,"介護従業者",AD19:AD63)=0,"",SUMIF($C$19:$E$63,"介護従業者",AD19:AD63))</f>
        <v>48.5</v>
      </c>
      <c r="AE68" s="170">
        <f ca="1">IF(SUMIF($C$19:$E$63,"介護従業者",AE19:AE63)=0,"",SUMIF($C$19:$E$63,"介護従業者",AE19:AE63))</f>
        <v>45.999999999999993</v>
      </c>
      <c r="AF68" s="170">
        <f ca="1">IF(SUMIF($C$19:$E$63,"介護従業者",AF19:AF63)=0,"",SUMIF($C$19:$E$63,"介護従業者",AF19:AF63))</f>
        <v>48.5</v>
      </c>
      <c r="AG68" s="174">
        <f ca="1">IF(SUMIF($C$19:$E$63,"介護従業者",AG19:AG63)=0,"",SUMIF($C$19:$E$63,"介護従業者",AG19:AG63))</f>
        <v>47.999999999999993</v>
      </c>
      <c r="AH68" s="175">
        <f ca="1">IF(SUMIF($C$19:$E$63,"介護従業者",AH19:AH63)=0,"",SUMIF($C$19:$E$63,"介護従業者",AH19:AH63))</f>
        <v>44</v>
      </c>
      <c r="AI68" s="170">
        <f ca="1">IF(SUMIF($C$19:$E$63,"介護従業者",AI19:AI63)=0,"",SUMIF($C$19:$E$63,"介護従業者",AI19:AI63))</f>
        <v>35</v>
      </c>
      <c r="AJ68" s="170">
        <f ca="1">IF(SUMIF($C$19:$E$63,"介護従業者",AJ19:AJ63)=0,"",SUMIF($C$19:$E$63,"介護従業者",AJ19:AJ63))</f>
        <v>43</v>
      </c>
      <c r="AK68" s="170">
        <f ca="1">IF(SUMIF($C$19:$E$63,"介護従業者",AK19:AK63)=0,"",SUMIF($C$19:$E$63,"介護従業者",AK19:AK63))</f>
        <v>46</v>
      </c>
      <c r="AL68" s="170">
        <f ca="1">IF(SUMIF($C$19:$E$63,"介護従業者",AL19:AL63)=0,"",SUMIF($C$19:$E$63,"介護従業者",AL19:AL63))</f>
        <v>38</v>
      </c>
      <c r="AM68" s="170">
        <f ca="1">IF(SUMIF($C$19:$E$63,"介護従業者",AM19:AM63)=0,"",SUMIF($C$19:$E$63,"介護従業者",AM19:AM63))</f>
        <v>38.5</v>
      </c>
      <c r="AN68" s="174">
        <f ca="1">IF(SUMIF($C$19:$E$63,"介護従業者",AN19:AN63)=0,"",SUMIF($C$19:$E$63,"介護従業者",AN19:AN63))</f>
        <v>43.5</v>
      </c>
      <c r="AO68" s="175">
        <f ca="1">IF(SUMIF($C$19:$E$63,"介護従業者",AO19:AO63)=0,"",SUMIF($C$19:$E$63,"介護従業者",AO19:AO63))</f>
        <v>48.5</v>
      </c>
      <c r="AP68" s="170">
        <f ca="1">IF(SUMIF($C$19:$E$63,"介護従業者",AP19:AP63)=0,"",SUMIF($C$19:$E$63,"介護従業者",AP19:AP63))</f>
        <v>42.999999999999993</v>
      </c>
      <c r="AQ68" s="170">
        <f ca="1">IF(SUMIF($C$19:$E$63,"介護従業者",AQ19:AQ63)=0,"",SUMIF($C$19:$E$63,"介護従業者",AQ19:AQ63))</f>
        <v>41</v>
      </c>
      <c r="AR68" s="170">
        <f ca="1">IF(SUMIF($C$19:$E$63,"介護従業者",AR19:AR63)=0,"",SUMIF($C$19:$E$63,"介護従業者",AR19:AR63))</f>
        <v>43</v>
      </c>
      <c r="AS68" s="170">
        <f ca="1">IF(SUMIF($C$19:$E$63,"介護従業者",AS19:AS63)=0,"",SUMIF($C$19:$E$63,"介護従業者",AS19:AS63))</f>
        <v>46</v>
      </c>
      <c r="AT68" s="170">
        <f ca="1">IF(SUMIF($C$19:$E$63,"介護従業者",AT19:AT63)=0,"",SUMIF($C$19:$E$63,"介護従業者",AT19:AT63))</f>
        <v>48.5</v>
      </c>
      <c r="AU68" s="174">
        <f ca="1">IF(SUMIF($C$19:$E$63,"介護従業者",AU19:AU63)=0,"",SUMIF($C$19:$E$63,"介護従業者",AU19:AU63))</f>
        <v>38</v>
      </c>
      <c r="AV68" s="175" t="str">
        <f ca="1">IF(SUMIF($C$19:$E$63,"介護従業者",AV19:AV63)=0,"",SUMIF($C$19:$E$63,"介護従業者",AV19:AV63))</f>
        <v/>
      </c>
      <c r="AW68" s="170" t="str">
        <f ca="1">IF(SUMIF($C$19:$E$63,"介護従業者",AW19:AW63)=0,"",SUMIF($C$19:$E$63,"介護従業者",AW19:AW63))</f>
        <v/>
      </c>
      <c r="AX68" s="172" t="str">
        <f ca="1">IF(SUMIF($C$19:$E$63,"介護従業者",AX19:AX63)=0,"",SUMIF($C$19:$E$63,"介護従業者",AX19:AX63))</f>
        <v/>
      </c>
      <c r="AY68" s="226">
        <f ca="1">IF($BB$3="計画",SUM(T68:AU68),IF($BB$3="実績",SUM(T68:AX68),""))</f>
        <v>1198.5</v>
      </c>
      <c r="AZ68" s="227"/>
      <c r="BA68" s="284"/>
      <c r="BB68" s="279"/>
      <c r="BC68" s="279"/>
      <c r="BD68" s="279"/>
      <c r="BE68" s="279"/>
      <c r="BF68" s="279"/>
      <c r="BG68" s="285"/>
    </row>
    <row r="69" spans="2:59" ht="20.25" customHeight="1" thickBot="1" x14ac:dyDescent="0.45">
      <c r="B69" s="289" t="s">
        <v>222</v>
      </c>
      <c r="C69" s="290"/>
      <c r="D69" s="290"/>
      <c r="E69" s="290"/>
      <c r="F69" s="290"/>
      <c r="G69" s="290"/>
      <c r="H69" s="290"/>
      <c r="I69" s="290"/>
      <c r="J69" s="290"/>
      <c r="K69" s="290"/>
      <c r="L69" s="290"/>
      <c r="M69" s="290"/>
      <c r="N69" s="290"/>
      <c r="O69" s="290"/>
      <c r="P69" s="290"/>
      <c r="Q69" s="290"/>
      <c r="R69" s="290"/>
      <c r="S69" s="291"/>
      <c r="T69" s="176">
        <f>IF(SUMIF($F$19:$F$63,"介護従業者",T19:T63)=0,"",SUMIF($F$19:$F$63,"介護従業者",T19:T63))</f>
        <v>11.000000000000002</v>
      </c>
      <c r="U69" s="177">
        <f>IF(SUMIF($F$19:$F$63,"介護従業者",U19:U63)=0,"",SUMIF($F$19:$F$63,"介護従業者",U19:U63))</f>
        <v>11.000000000000002</v>
      </c>
      <c r="V69" s="177">
        <f>IF(SUMIF($F$19:$F$63,"介護従業者",V19:V63)=0,"",SUMIF($F$19:$F$63,"介護従業者",V19:V63))</f>
        <v>11.000000000000002</v>
      </c>
      <c r="W69" s="177">
        <f>IF(SUMIF($F$19:$F$63,"介護従業者",W19:W63)=0,"",SUMIF($F$19:$F$63,"介護従業者",W19:W63))</f>
        <v>11.000000000000002</v>
      </c>
      <c r="X69" s="177">
        <f>IF(SUMIF($F$19:$F$63,"介護従業者",X19:X63)=0,"",SUMIF($F$19:$F$63,"介護従業者",X19:X63))</f>
        <v>11.000000000000002</v>
      </c>
      <c r="Y69" s="177">
        <f>IF(SUMIF($F$19:$F$63,"介護従業者",Y19:Y63)=0,"",SUMIF($F$19:$F$63,"介護従業者",Y19:Y63))</f>
        <v>11.000000000000002</v>
      </c>
      <c r="Z69" s="178">
        <f>IF(SUMIF($F$19:$F$63,"介護従業者",Z19:Z63)=0,"",SUMIF($F$19:$F$63,"介護従業者",Z19:Z63))</f>
        <v>11.000000000000002</v>
      </c>
      <c r="AA69" s="179">
        <f>IF(SUMIF($F$19:$F$63,"介護従業者",AA19:AA63)=0,"",SUMIF($F$19:$F$63,"介護従業者",AA19:AA63))</f>
        <v>11.000000000000002</v>
      </c>
      <c r="AB69" s="177">
        <f>IF(SUMIF($F$19:$F$63,"介護従業者",AB19:AB63)=0,"",SUMIF($F$19:$F$63,"介護従業者",AB19:AB63))</f>
        <v>11.000000000000002</v>
      </c>
      <c r="AC69" s="177">
        <f>IF(SUMIF($F$19:$F$63,"介護従業者",AC19:AC63)=0,"",SUMIF($F$19:$F$63,"介護従業者",AC19:AC63))</f>
        <v>11.000000000000002</v>
      </c>
      <c r="AD69" s="177">
        <f>IF(SUMIF($F$19:$F$63,"介護従業者",AD19:AD63)=0,"",SUMIF($F$19:$F$63,"介護従業者",AD19:AD63))</f>
        <v>11.000000000000002</v>
      </c>
      <c r="AE69" s="177">
        <f>IF(SUMIF($F$19:$F$63,"介護従業者",AE19:AE63)=0,"",SUMIF($F$19:$F$63,"介護従業者",AE19:AE63))</f>
        <v>11.000000000000002</v>
      </c>
      <c r="AF69" s="177">
        <f>IF(SUMIF($F$19:$F$63,"介護従業者",AF19:AF63)=0,"",SUMIF($F$19:$F$63,"介護従業者",AF19:AF63))</f>
        <v>11.000000000000002</v>
      </c>
      <c r="AG69" s="178">
        <f>IF(SUMIF($F$19:$F$63,"介護従業者",AG19:AG63)=0,"",SUMIF($F$19:$F$63,"介護従業者",AG19:AG63))</f>
        <v>11.000000000000002</v>
      </c>
      <c r="AH69" s="179">
        <f>IF(SUMIF($F$19:$F$63,"介護従業者",AH19:AH63)=0,"",SUMIF($F$19:$F$63,"介護従業者",AH19:AH63))</f>
        <v>11.000000000000002</v>
      </c>
      <c r="AI69" s="177">
        <f>IF(SUMIF($F$19:$F$63,"介護従業者",AI19:AI63)=0,"",SUMIF($F$19:$F$63,"介護従業者",AI19:AI63))</f>
        <v>11.000000000000002</v>
      </c>
      <c r="AJ69" s="177">
        <f>IF(SUMIF($F$19:$F$63,"介護従業者",AJ19:AJ63)=0,"",SUMIF($F$19:$F$63,"介護従業者",AJ19:AJ63))</f>
        <v>11.000000000000002</v>
      </c>
      <c r="AK69" s="177">
        <f>IF(SUMIF($F$19:$F$63,"介護従業者",AK19:AK63)=0,"",SUMIF($F$19:$F$63,"介護従業者",AK19:AK63))</f>
        <v>11.000000000000002</v>
      </c>
      <c r="AL69" s="177">
        <f>IF(SUMIF($F$19:$F$63,"介護従業者",AL19:AL63)=0,"",SUMIF($F$19:$F$63,"介護従業者",AL19:AL63))</f>
        <v>11.000000000000002</v>
      </c>
      <c r="AM69" s="177">
        <f>IF(SUMIF($F$19:$F$63,"介護従業者",AM19:AM63)=0,"",SUMIF($F$19:$F$63,"介護従業者",AM19:AM63))</f>
        <v>11.000000000000002</v>
      </c>
      <c r="AN69" s="178">
        <f>IF(SUMIF($F$19:$F$63,"介護従業者",AN19:AN63)=0,"",SUMIF($F$19:$F$63,"介護従業者",AN19:AN63))</f>
        <v>11.000000000000002</v>
      </c>
      <c r="AO69" s="179">
        <f>IF(SUMIF($F$19:$F$63,"介護従業者",AO19:AO63)=0,"",SUMIF($F$19:$F$63,"介護従業者",AO19:AO63))</f>
        <v>11.000000000000002</v>
      </c>
      <c r="AP69" s="177">
        <f>IF(SUMIF($F$19:$F$63,"介護従業者",AP19:AP63)=0,"",SUMIF($F$19:$F$63,"介護従業者",AP19:AP63))</f>
        <v>11.000000000000002</v>
      </c>
      <c r="AQ69" s="177">
        <f>IF(SUMIF($F$19:$F$63,"介護従業者",AQ19:AQ63)=0,"",SUMIF($F$19:$F$63,"介護従業者",AQ19:AQ63))</f>
        <v>11.000000000000002</v>
      </c>
      <c r="AR69" s="177">
        <f>IF(SUMIF($F$19:$F$63,"介護従業者",AR19:AR63)=0,"",SUMIF($F$19:$F$63,"介護従業者",AR19:AR63))</f>
        <v>11.000000000000002</v>
      </c>
      <c r="AS69" s="177">
        <f>IF(SUMIF($F$19:$F$63,"介護従業者",AS19:AS63)=0,"",SUMIF($F$19:$F$63,"介護従業者",AS19:AS63))</f>
        <v>11.000000000000002</v>
      </c>
      <c r="AT69" s="177">
        <f>IF(SUMIF($F$19:$F$63,"介護従業者",AT19:AT63)=0,"",SUMIF($F$19:$F$63,"介護従業者",AT19:AT63))</f>
        <v>11.000000000000002</v>
      </c>
      <c r="AU69" s="178">
        <f>IF(SUMIF($F$19:$F$63,"介護従業者",AU19:AU63)=0,"",SUMIF($F$19:$F$63,"介護従業者",AU19:AU63))</f>
        <v>11.000000000000002</v>
      </c>
      <c r="AV69" s="179" t="str">
        <f>IF(SUMIF($F$19:$F$63,"介護従業者",AV19:AV63)=0,"",SUMIF($F$19:$F$63,"介護従業者",AV19:AV63))</f>
        <v/>
      </c>
      <c r="AW69" s="177" t="str">
        <f>IF(SUMIF($F$19:$F$63,"介護従業者",AW19:AW63)=0,"",SUMIF($F$19:$F$63,"介護従業者",AW19:AW63))</f>
        <v/>
      </c>
      <c r="AX69" s="180" t="str">
        <f>IF(SUMIF($F$19:$F$63,"介護従業者",AX19:AX63)=0,"",SUMIF($F$19:$F$63,"介護従業者",AX19:AX63))</f>
        <v/>
      </c>
      <c r="AY69" s="264">
        <f>IF($BB$3="計画",SUM(T69:AU69),IF($BB$3="実績",SUM(T69:AX69),""))</f>
        <v>308.00000000000006</v>
      </c>
      <c r="AZ69" s="265"/>
      <c r="BA69" s="286"/>
      <c r="BB69" s="287"/>
      <c r="BC69" s="287"/>
      <c r="BD69" s="287"/>
      <c r="BE69" s="287"/>
      <c r="BF69" s="287"/>
      <c r="BG69" s="288"/>
    </row>
    <row r="70" spans="2:59" s="64" customFormat="1" ht="20.25" customHeight="1" x14ac:dyDescent="0.4">
      <c r="C70" s="65"/>
      <c r="D70" s="65"/>
      <c r="E70" s="65"/>
      <c r="F70" s="65"/>
      <c r="Q70" s="67"/>
      <c r="BG70" s="66"/>
    </row>
    <row r="71" spans="2:59" ht="20.25" customHeight="1" x14ac:dyDescent="0.4"/>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124" spans="1:56" x14ac:dyDescent="0.4">
      <c r="A124" s="15"/>
      <c r="B124" s="15"/>
      <c r="C124" s="16"/>
      <c r="D124" s="16"/>
      <c r="E124" s="16"/>
      <c r="F124" s="16"/>
      <c r="G124" s="16"/>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4"/>
      <c r="AX124" s="14"/>
      <c r="AY124" s="14"/>
      <c r="AZ124" s="14"/>
      <c r="BA124" s="14"/>
      <c r="BB124" s="14"/>
      <c r="BC124" s="14"/>
      <c r="BD124" s="14"/>
    </row>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8"/>
      <c r="D126" s="18"/>
      <c r="E126" s="18"/>
      <c r="F126" s="18"/>
      <c r="G126" s="18"/>
      <c r="H126" s="16"/>
      <c r="I126" s="16"/>
      <c r="J126" s="15"/>
      <c r="K126" s="15"/>
      <c r="L126" s="15"/>
      <c r="M126" s="15"/>
      <c r="N126" s="15"/>
      <c r="O126" s="15"/>
    </row>
    <row r="127" spans="1:56" x14ac:dyDescent="0.4">
      <c r="A127" s="15"/>
      <c r="B127" s="15"/>
      <c r="C127" s="18"/>
      <c r="D127" s="18"/>
      <c r="E127" s="18"/>
      <c r="F127" s="18"/>
      <c r="G127" s="18"/>
      <c r="H127" s="16"/>
      <c r="I127" s="16"/>
      <c r="J127" s="15"/>
      <c r="K127" s="15"/>
      <c r="L127" s="15"/>
      <c r="M127" s="15"/>
      <c r="N127" s="15"/>
      <c r="O127" s="15"/>
    </row>
    <row r="128" spans="1:56" x14ac:dyDescent="0.4">
      <c r="C128" s="3"/>
      <c r="D128" s="3"/>
      <c r="E128" s="3"/>
      <c r="F128" s="3"/>
      <c r="G128" s="3"/>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sheetData>
  <sheetProtection sheet="1" objects="1" scenarios="1" insertRows="0" deleteRows="0"/>
  <mergeCells count="269">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Y21:AZ21"/>
    <mergeCell ref="C19:E19"/>
    <mergeCell ref="G19:G21"/>
    <mergeCell ref="H19:K19"/>
    <mergeCell ref="L19:N21"/>
    <mergeCell ref="BA21:BB21"/>
    <mergeCell ref="J12:L12"/>
    <mergeCell ref="N12:P12"/>
    <mergeCell ref="AT12:AU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2:BG54"/>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AY69:AZ69"/>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64:AZ67"/>
    <mergeCell ref="BA64:BG69"/>
    <mergeCell ref="B69:S69"/>
    <mergeCell ref="B64:S64"/>
    <mergeCell ref="B65:S65"/>
    <mergeCell ref="B66:S66"/>
    <mergeCell ref="B67:S67"/>
    <mergeCell ref="B68:S68"/>
    <mergeCell ref="AY68:AZ68"/>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2 C23 C26 C29 C32 C35 C38 C41 C44 C47 C59 C50 C56 C53">
      <formula1>職種</formula1>
    </dataValidation>
    <dataValidation type="list" allowBlank="1" showInputMessage="1" showErrorMessage="1" sqref="G22 G25 G28 G31 G34 G37 G40 G43 G46 G19 G61 G58 G49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T49:AX49 T58:AX58 T25:AX25 T28:AX28 T22:AX22 T34:AX34 T37:AX37 T31:AX31 T40:AX40 T43:AX43 T46:AX46 T52:AX52 T55:AX55 T19:AX19 T61:AX61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B9" sqref="B9"/>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196</v>
      </c>
      <c r="F2" s="55"/>
      <c r="G2" s="55"/>
      <c r="H2" s="55"/>
      <c r="I2" s="164" t="s">
        <v>197</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206</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206</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206</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206</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206</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206</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206</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206</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206</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206</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206</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206</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206</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206</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206</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206</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
      <c r="B41" s="56"/>
      <c r="C41" s="198" t="s">
        <v>198</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202</v>
      </c>
    </row>
    <row r="42" spans="2:27" x14ac:dyDescent="0.4">
      <c r="B42" s="56"/>
      <c r="C42" s="198" t="s">
        <v>199</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202</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
      <c r="B44" s="56" t="s">
        <v>200</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
      <c r="B47" s="224" t="s">
        <v>201</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1"/>
  <sheetViews>
    <sheetView showGridLines="0" view="pageBreakPreview" zoomScale="75" zoomScaleNormal="55" zoomScaleSheetLayoutView="75" workbookViewId="0">
      <selection activeCell="B54" sqref="B54"/>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207</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208</v>
      </c>
      <c r="AO9" s="116"/>
      <c r="AP9" s="116"/>
      <c r="AQ9" s="116"/>
      <c r="AR9" s="116"/>
      <c r="AS9" s="116"/>
      <c r="AT9" s="118"/>
      <c r="AU9" s="118"/>
      <c r="AV9" s="107"/>
      <c r="AW9" s="107"/>
      <c r="AX9" s="105" t="s">
        <v>209</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c r="AU10" s="320"/>
      <c r="AV10" s="105" t="s">
        <v>120</v>
      </c>
      <c r="AW10" s="107"/>
      <c r="AX10" s="107"/>
      <c r="AY10" s="116" t="s">
        <v>121</v>
      </c>
      <c r="AZ10" s="118"/>
      <c r="BA10" s="118"/>
      <c r="BB10" s="116"/>
      <c r="BC10" s="320"/>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210</v>
      </c>
      <c r="D14" s="325"/>
      <c r="E14" s="326"/>
      <c r="F14" s="35"/>
      <c r="G14" s="333" t="s">
        <v>211</v>
      </c>
      <c r="H14" s="336" t="s">
        <v>212</v>
      </c>
      <c r="I14" s="325"/>
      <c r="J14" s="325"/>
      <c r="K14" s="326"/>
      <c r="L14" s="336" t="s">
        <v>213</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214</v>
      </c>
      <c r="AI14" s="159"/>
      <c r="AJ14" s="159"/>
      <c r="AK14" s="159"/>
      <c r="AL14" s="159"/>
      <c r="AM14" s="159" t="s">
        <v>192</v>
      </c>
      <c r="AN14" s="159"/>
      <c r="AO14" s="161"/>
      <c r="AP14" s="162" t="s">
        <v>191</v>
      </c>
      <c r="AQ14" s="159"/>
      <c r="AR14" s="159"/>
      <c r="AS14" s="159"/>
      <c r="AT14" s="159"/>
      <c r="AU14" s="159"/>
      <c r="AV14" s="159"/>
      <c r="AW14" s="159"/>
      <c r="AX14" s="160"/>
      <c r="AY14" s="339" t="str">
        <f>IF(BB3="計画","(11)1～4週の勤務時間数合計","(11)1か月の勤務時間数　合計")</f>
        <v>(11)1～4週の勤務時間数合計</v>
      </c>
      <c r="AZ14" s="340"/>
      <c r="BA14" s="324" t="s">
        <v>215</v>
      </c>
      <c r="BB14" s="345"/>
      <c r="BC14" s="324" t="s">
        <v>223</v>
      </c>
      <c r="BD14" s="325"/>
      <c r="BE14" s="325"/>
      <c r="BF14" s="325"/>
      <c r="BG14" s="345"/>
    </row>
    <row r="15" spans="2:64" ht="20.25" customHeight="1" x14ac:dyDescent="0.4">
      <c r="B15" s="322"/>
      <c r="C15" s="327"/>
      <c r="D15" s="328"/>
      <c r="E15" s="329"/>
      <c r="F15" s="36"/>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6"/>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6"/>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37"/>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c r="H19" s="314"/>
      <c r="I19" s="311"/>
      <c r="J19" s="311"/>
      <c r="K19" s="312"/>
      <c r="L19" s="315"/>
      <c r="M19" s="308"/>
      <c r="N19" s="316"/>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03"/>
      <c r="AZ19" s="304"/>
      <c r="BA19" s="305"/>
      <c r="BB19" s="306"/>
      <c r="BC19" s="307"/>
      <c r="BD19" s="308"/>
      <c r="BE19" s="308"/>
      <c r="BF19" s="308"/>
      <c r="BG19" s="309"/>
    </row>
    <row r="20" spans="2:59" ht="20.25" customHeight="1" x14ac:dyDescent="0.4">
      <c r="B20" s="69">
        <v>1</v>
      </c>
      <c r="C20" s="234"/>
      <c r="D20" s="235"/>
      <c r="E20" s="236"/>
      <c r="F20" s="186"/>
      <c r="G20" s="251"/>
      <c r="H20" s="237"/>
      <c r="I20" s="235"/>
      <c r="J20" s="235"/>
      <c r="K20" s="236"/>
      <c r="L20" s="255"/>
      <c r="M20" s="232"/>
      <c r="N20" s="256"/>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38">
        <f>IF($BB$3="計画",SUM(T20:AU20),IF($BB$3="実績",SUM(T20:AX20),""))</f>
        <v>0</v>
      </c>
      <c r="AZ20" s="239"/>
      <c r="BA20" s="240">
        <f>IF($BB$3="計画",AY20/4,IF($BB$3="実績",(AY20/($BB$7/7)),""))</f>
        <v>0</v>
      </c>
      <c r="BB20" s="241"/>
      <c r="BC20" s="231"/>
      <c r="BD20" s="232"/>
      <c r="BE20" s="232"/>
      <c r="BF20" s="232"/>
      <c r="BG20" s="233"/>
    </row>
    <row r="21" spans="2:59" ht="20.25" customHeight="1" x14ac:dyDescent="0.4">
      <c r="B21" s="70"/>
      <c r="C21" s="269"/>
      <c r="D21" s="270"/>
      <c r="E21" s="271"/>
      <c r="F21" s="187">
        <f>C20</f>
        <v>0</v>
      </c>
      <c r="G21" s="273"/>
      <c r="H21" s="272"/>
      <c r="I21" s="270"/>
      <c r="J21" s="270"/>
      <c r="K21" s="271"/>
      <c r="L21" s="274"/>
      <c r="M21" s="267"/>
      <c r="N21" s="275"/>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c r="H22" s="302"/>
      <c r="I22" s="299"/>
      <c r="J22" s="299"/>
      <c r="K22" s="300"/>
      <c r="L22" s="253"/>
      <c r="M22" s="229"/>
      <c r="N22" s="254"/>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60"/>
      <c r="AZ22" s="261"/>
      <c r="BA22" s="262"/>
      <c r="BB22" s="263"/>
      <c r="BC22" s="228"/>
      <c r="BD22" s="229"/>
      <c r="BE22" s="229"/>
      <c r="BF22" s="229"/>
      <c r="BG22" s="230"/>
    </row>
    <row r="23" spans="2:59" ht="20.25" customHeight="1" x14ac:dyDescent="0.4">
      <c r="B23" s="69">
        <f>B20+1</f>
        <v>2</v>
      </c>
      <c r="C23" s="234"/>
      <c r="D23" s="235"/>
      <c r="E23" s="236"/>
      <c r="F23" s="186"/>
      <c r="G23" s="251"/>
      <c r="H23" s="237"/>
      <c r="I23" s="235"/>
      <c r="J23" s="235"/>
      <c r="K23" s="236"/>
      <c r="L23" s="255"/>
      <c r="M23" s="232"/>
      <c r="N23" s="256"/>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38">
        <f>IF($BB$3="計画",SUM(T23:AU23),IF($BB$3="実績",SUM(T23:AX23),""))</f>
        <v>0</v>
      </c>
      <c r="AZ23" s="239"/>
      <c r="BA23" s="240">
        <f>IF($BB$3="計画",AY23/4,IF($BB$3="実績",(AY23/($BB$7/7)),""))</f>
        <v>0</v>
      </c>
      <c r="BB23" s="241"/>
      <c r="BC23" s="231"/>
      <c r="BD23" s="232"/>
      <c r="BE23" s="232"/>
      <c r="BF23" s="232"/>
      <c r="BG23" s="233"/>
    </row>
    <row r="24" spans="2:59" ht="20.25" customHeight="1" x14ac:dyDescent="0.4">
      <c r="B24" s="70"/>
      <c r="C24" s="269"/>
      <c r="D24" s="270"/>
      <c r="E24" s="271"/>
      <c r="F24" s="187">
        <f>C23</f>
        <v>0</v>
      </c>
      <c r="G24" s="273"/>
      <c r="H24" s="272"/>
      <c r="I24" s="270"/>
      <c r="J24" s="270"/>
      <c r="K24" s="271"/>
      <c r="L24" s="274"/>
      <c r="M24" s="267"/>
      <c r="N24" s="275"/>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c r="H25" s="237"/>
      <c r="I25" s="235"/>
      <c r="J25" s="235"/>
      <c r="K25" s="236"/>
      <c r="L25" s="253"/>
      <c r="M25" s="229"/>
      <c r="N25" s="254"/>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60"/>
      <c r="AZ25" s="261"/>
      <c r="BA25" s="262"/>
      <c r="BB25" s="263"/>
      <c r="BC25" s="228"/>
      <c r="BD25" s="229"/>
      <c r="BE25" s="229"/>
      <c r="BF25" s="229"/>
      <c r="BG25" s="230"/>
    </row>
    <row r="26" spans="2:59" ht="20.25" customHeight="1" x14ac:dyDescent="0.4">
      <c r="B26" s="69">
        <f>B23+1</f>
        <v>3</v>
      </c>
      <c r="C26" s="234"/>
      <c r="D26" s="235"/>
      <c r="E26" s="236"/>
      <c r="F26" s="186"/>
      <c r="G26" s="251"/>
      <c r="H26" s="237"/>
      <c r="I26" s="235"/>
      <c r="J26" s="235"/>
      <c r="K26" s="236"/>
      <c r="L26" s="255"/>
      <c r="M26" s="232"/>
      <c r="N26" s="256"/>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38">
        <f>IF($BB$3="計画",SUM(T26:AU26),IF($BB$3="実績",SUM(T26:AX26),""))</f>
        <v>0</v>
      </c>
      <c r="AZ26" s="239"/>
      <c r="BA26" s="240">
        <f>IF($BB$3="計画",AY26/4,IF($BB$3="実績",(AY26/($BB$7/7)),""))</f>
        <v>0</v>
      </c>
      <c r="BB26" s="241"/>
      <c r="BC26" s="231"/>
      <c r="BD26" s="232"/>
      <c r="BE26" s="232"/>
      <c r="BF26" s="232"/>
      <c r="BG26" s="233"/>
    </row>
    <row r="27" spans="2:59" ht="20.25" customHeight="1" x14ac:dyDescent="0.4">
      <c r="B27" s="70"/>
      <c r="C27" s="269"/>
      <c r="D27" s="270"/>
      <c r="E27" s="271"/>
      <c r="F27" s="187">
        <f>C26</f>
        <v>0</v>
      </c>
      <c r="G27" s="273"/>
      <c r="H27" s="272"/>
      <c r="I27" s="270"/>
      <c r="J27" s="270"/>
      <c r="K27" s="271"/>
      <c r="L27" s="274"/>
      <c r="M27" s="267"/>
      <c r="N27" s="275"/>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46">
        <f>IF($BB$3="計画",SUM(T27:AU27),IF($BB$3="実績",SUM(T27:AX27),""))</f>
        <v>0</v>
      </c>
      <c r="AZ27" s="247"/>
      <c r="BA27" s="248">
        <f>IF($BB$3="計画",AY27/4,IF($BB$3="実績",(AY27/($BB$7/7)),""))</f>
        <v>0</v>
      </c>
      <c r="BB27" s="249"/>
      <c r="BC27" s="266"/>
      <c r="BD27" s="267"/>
      <c r="BE27" s="267"/>
      <c r="BF27" s="267"/>
      <c r="BG27" s="268"/>
    </row>
    <row r="28" spans="2:59" ht="20.25" customHeight="1" x14ac:dyDescent="0.4">
      <c r="B28" s="71"/>
      <c r="C28" s="234"/>
      <c r="D28" s="235"/>
      <c r="E28" s="236"/>
      <c r="F28" s="186"/>
      <c r="G28" s="250"/>
      <c r="H28" s="237"/>
      <c r="I28" s="235"/>
      <c r="J28" s="235"/>
      <c r="K28" s="236"/>
      <c r="L28" s="253"/>
      <c r="M28" s="229"/>
      <c r="N28" s="254"/>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60"/>
      <c r="AZ28" s="261"/>
      <c r="BA28" s="262"/>
      <c r="BB28" s="263"/>
      <c r="BC28" s="228"/>
      <c r="BD28" s="229"/>
      <c r="BE28" s="229"/>
      <c r="BF28" s="229"/>
      <c r="BG28" s="230"/>
    </row>
    <row r="29" spans="2:59" ht="20.25" customHeight="1" x14ac:dyDescent="0.4">
      <c r="B29" s="69">
        <f>B26+1</f>
        <v>4</v>
      </c>
      <c r="C29" s="234"/>
      <c r="D29" s="235"/>
      <c r="E29" s="236"/>
      <c r="F29" s="186"/>
      <c r="G29" s="251"/>
      <c r="H29" s="237"/>
      <c r="I29" s="235"/>
      <c r="J29" s="235"/>
      <c r="K29" s="236"/>
      <c r="L29" s="255"/>
      <c r="M29" s="232"/>
      <c r="N29" s="256"/>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38">
        <f>IF($BB$3="計画",SUM(T29:AU29),IF($BB$3="実績",SUM(T29:AX29),""))</f>
        <v>0</v>
      </c>
      <c r="AZ29" s="239"/>
      <c r="BA29" s="240">
        <f>IF($BB$3="計画",AY29/4,IF($BB$3="実績",(AY29/($BB$7/7)),""))</f>
        <v>0</v>
      </c>
      <c r="BB29" s="241"/>
      <c r="BC29" s="231"/>
      <c r="BD29" s="232"/>
      <c r="BE29" s="232"/>
      <c r="BF29" s="232"/>
      <c r="BG29" s="233"/>
    </row>
    <row r="30" spans="2:59" ht="20.25" customHeight="1" x14ac:dyDescent="0.4">
      <c r="B30" s="70"/>
      <c r="C30" s="269"/>
      <c r="D30" s="270"/>
      <c r="E30" s="271"/>
      <c r="F30" s="187">
        <f>C29</f>
        <v>0</v>
      </c>
      <c r="G30" s="273"/>
      <c r="H30" s="272"/>
      <c r="I30" s="270"/>
      <c r="J30" s="270"/>
      <c r="K30" s="271"/>
      <c r="L30" s="274"/>
      <c r="M30" s="267"/>
      <c r="N30" s="275"/>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46">
        <f>IF($BB$3="計画",SUM(T30:AU30),IF($BB$3="実績",SUM(T30:AX30),""))</f>
        <v>0</v>
      </c>
      <c r="AZ30" s="247"/>
      <c r="BA30" s="248">
        <f>IF($BB$3="計画",AY30/4,IF($BB$3="実績",(AY30/($BB$7/7)),""))</f>
        <v>0</v>
      </c>
      <c r="BB30" s="249"/>
      <c r="BC30" s="266"/>
      <c r="BD30" s="267"/>
      <c r="BE30" s="267"/>
      <c r="BF30" s="267"/>
      <c r="BG30" s="268"/>
    </row>
    <row r="31" spans="2:59" ht="20.25" customHeight="1" x14ac:dyDescent="0.4">
      <c r="B31" s="71"/>
      <c r="C31" s="234"/>
      <c r="D31" s="235"/>
      <c r="E31" s="236"/>
      <c r="F31" s="186"/>
      <c r="G31" s="250"/>
      <c r="H31" s="237"/>
      <c r="I31" s="235"/>
      <c r="J31" s="235"/>
      <c r="K31" s="236"/>
      <c r="L31" s="253"/>
      <c r="M31" s="229"/>
      <c r="N31" s="254"/>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60"/>
      <c r="AZ31" s="261"/>
      <c r="BA31" s="262"/>
      <c r="BB31" s="263"/>
      <c r="BC31" s="228"/>
      <c r="BD31" s="229"/>
      <c r="BE31" s="229"/>
      <c r="BF31" s="229"/>
      <c r="BG31" s="230"/>
    </row>
    <row r="32" spans="2:59" ht="20.25" customHeight="1" x14ac:dyDescent="0.4">
      <c r="B32" s="69">
        <f>B29+1</f>
        <v>5</v>
      </c>
      <c r="C32" s="234"/>
      <c r="D32" s="235"/>
      <c r="E32" s="236"/>
      <c r="F32" s="186"/>
      <c r="G32" s="251"/>
      <c r="H32" s="237"/>
      <c r="I32" s="235"/>
      <c r="J32" s="235"/>
      <c r="K32" s="236"/>
      <c r="L32" s="255"/>
      <c r="M32" s="232"/>
      <c r="N32" s="256"/>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38">
        <f>IF($BB$3="計画",SUM(T32:AU32),IF($BB$3="実績",SUM(T32:AX32),""))</f>
        <v>0</v>
      </c>
      <c r="AZ32" s="239"/>
      <c r="BA32" s="240">
        <f>IF($BB$3="計画",AY32/4,IF($BB$3="実績",(AY32/($BB$7/7)),""))</f>
        <v>0</v>
      </c>
      <c r="BB32" s="241"/>
      <c r="BC32" s="231"/>
      <c r="BD32" s="232"/>
      <c r="BE32" s="232"/>
      <c r="BF32" s="232"/>
      <c r="BG32" s="233"/>
    </row>
    <row r="33" spans="2:59" ht="20.25" customHeight="1" x14ac:dyDescent="0.4">
      <c r="B33" s="70"/>
      <c r="C33" s="269"/>
      <c r="D33" s="270"/>
      <c r="E33" s="271"/>
      <c r="F33" s="187">
        <f>C32</f>
        <v>0</v>
      </c>
      <c r="G33" s="273"/>
      <c r="H33" s="272"/>
      <c r="I33" s="270"/>
      <c r="J33" s="270"/>
      <c r="K33" s="271"/>
      <c r="L33" s="274"/>
      <c r="M33" s="267"/>
      <c r="N33" s="275"/>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c r="H34" s="237"/>
      <c r="I34" s="235"/>
      <c r="J34" s="235"/>
      <c r="K34" s="236"/>
      <c r="L34" s="253"/>
      <c r="M34" s="229"/>
      <c r="N34" s="254"/>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60"/>
      <c r="AZ34" s="261"/>
      <c r="BA34" s="262"/>
      <c r="BB34" s="263"/>
      <c r="BC34" s="228"/>
      <c r="BD34" s="229"/>
      <c r="BE34" s="229"/>
      <c r="BF34" s="229"/>
      <c r="BG34" s="230"/>
    </row>
    <row r="35" spans="2:59" ht="20.25" customHeight="1" x14ac:dyDescent="0.4">
      <c r="B35" s="69">
        <f>B32+1</f>
        <v>6</v>
      </c>
      <c r="C35" s="234"/>
      <c r="D35" s="235"/>
      <c r="E35" s="236"/>
      <c r="F35" s="186"/>
      <c r="G35" s="251"/>
      <c r="H35" s="237"/>
      <c r="I35" s="235"/>
      <c r="J35" s="235"/>
      <c r="K35" s="236"/>
      <c r="L35" s="255"/>
      <c r="M35" s="232"/>
      <c r="N35" s="256"/>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38">
        <f>IF($BB$3="計画",SUM(T35:AU35),IF($BB$3="実績",SUM(T35:AX35),""))</f>
        <v>0</v>
      </c>
      <c r="AZ35" s="239"/>
      <c r="BA35" s="240">
        <f>IF($BB$3="計画",AY35/4,IF($BB$3="実績",(AY35/($BB$7/7)),""))</f>
        <v>0</v>
      </c>
      <c r="BB35" s="241"/>
      <c r="BC35" s="231"/>
      <c r="BD35" s="232"/>
      <c r="BE35" s="232"/>
      <c r="BF35" s="232"/>
      <c r="BG35" s="233"/>
    </row>
    <row r="36" spans="2:59" ht="20.25" customHeight="1" x14ac:dyDescent="0.4">
      <c r="B36" s="70"/>
      <c r="C36" s="269"/>
      <c r="D36" s="270"/>
      <c r="E36" s="271"/>
      <c r="F36" s="187">
        <f>C35</f>
        <v>0</v>
      </c>
      <c r="G36" s="273"/>
      <c r="H36" s="272"/>
      <c r="I36" s="270"/>
      <c r="J36" s="270"/>
      <c r="K36" s="271"/>
      <c r="L36" s="274"/>
      <c r="M36" s="267"/>
      <c r="N36" s="275"/>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46">
        <f>IF($BB$3="計画",SUM(T36:AU36),IF($BB$3="実績",SUM(T36:AX36),""))</f>
        <v>0</v>
      </c>
      <c r="AZ36" s="247"/>
      <c r="BA36" s="248">
        <f>IF($BB$3="計画",AY36/4,IF($BB$3="実績",(AY36/($BB$7/7)),""))</f>
        <v>0</v>
      </c>
      <c r="BB36" s="249"/>
      <c r="BC36" s="266"/>
      <c r="BD36" s="267"/>
      <c r="BE36" s="267"/>
      <c r="BF36" s="267"/>
      <c r="BG36" s="268"/>
    </row>
    <row r="37" spans="2:59" ht="20.25" customHeight="1" x14ac:dyDescent="0.4">
      <c r="B37" s="71"/>
      <c r="C37" s="234"/>
      <c r="D37" s="235"/>
      <c r="E37" s="236"/>
      <c r="F37" s="186"/>
      <c r="G37" s="250"/>
      <c r="H37" s="237"/>
      <c r="I37" s="235"/>
      <c r="J37" s="235"/>
      <c r="K37" s="236"/>
      <c r="L37" s="253"/>
      <c r="M37" s="229"/>
      <c r="N37" s="254"/>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60"/>
      <c r="AZ37" s="261"/>
      <c r="BA37" s="262"/>
      <c r="BB37" s="263"/>
      <c r="BC37" s="228"/>
      <c r="BD37" s="229"/>
      <c r="BE37" s="229"/>
      <c r="BF37" s="229"/>
      <c r="BG37" s="230"/>
    </row>
    <row r="38" spans="2:59" ht="20.25" customHeight="1" x14ac:dyDescent="0.4">
      <c r="B38" s="69">
        <f>B35+1</f>
        <v>7</v>
      </c>
      <c r="C38" s="234"/>
      <c r="D38" s="235"/>
      <c r="E38" s="236"/>
      <c r="F38" s="186"/>
      <c r="G38" s="251"/>
      <c r="H38" s="237"/>
      <c r="I38" s="235"/>
      <c r="J38" s="235"/>
      <c r="K38" s="236"/>
      <c r="L38" s="255"/>
      <c r="M38" s="232"/>
      <c r="N38" s="256"/>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38">
        <f>IF($BB$3="計画",SUM(T38:AU38),IF($BB$3="実績",SUM(T38:AX38),""))</f>
        <v>0</v>
      </c>
      <c r="AZ38" s="239"/>
      <c r="BA38" s="240">
        <f>IF($BB$3="計画",AY38/4,IF($BB$3="実績",(AY38/($BB$7/7)),""))</f>
        <v>0</v>
      </c>
      <c r="BB38" s="241"/>
      <c r="BC38" s="231"/>
      <c r="BD38" s="232"/>
      <c r="BE38" s="232"/>
      <c r="BF38" s="232"/>
      <c r="BG38" s="233"/>
    </row>
    <row r="39" spans="2:59" ht="20.25" customHeight="1" x14ac:dyDescent="0.4">
      <c r="B39" s="70"/>
      <c r="C39" s="269"/>
      <c r="D39" s="270"/>
      <c r="E39" s="271"/>
      <c r="F39" s="187">
        <f>C38</f>
        <v>0</v>
      </c>
      <c r="G39" s="273"/>
      <c r="H39" s="272"/>
      <c r="I39" s="270"/>
      <c r="J39" s="270"/>
      <c r="K39" s="271"/>
      <c r="L39" s="274"/>
      <c r="M39" s="267"/>
      <c r="N39" s="275"/>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46">
        <f>IF($BB$3="計画",SUM(T39:AU39),IF($BB$3="実績",SUM(T39:AX39),""))</f>
        <v>0</v>
      </c>
      <c r="AZ39" s="247"/>
      <c r="BA39" s="248">
        <f>IF($BB$3="計画",AY39/4,IF($BB$3="実績",(AY39/($BB$7/7)),""))</f>
        <v>0</v>
      </c>
      <c r="BB39" s="249"/>
      <c r="BC39" s="266"/>
      <c r="BD39" s="267"/>
      <c r="BE39" s="267"/>
      <c r="BF39" s="267"/>
      <c r="BG39" s="268"/>
    </row>
    <row r="40" spans="2:59" ht="20.25" customHeight="1" x14ac:dyDescent="0.4">
      <c r="B40" s="71"/>
      <c r="C40" s="234"/>
      <c r="D40" s="235"/>
      <c r="E40" s="236"/>
      <c r="F40" s="186"/>
      <c r="G40" s="250"/>
      <c r="H40" s="237"/>
      <c r="I40" s="235"/>
      <c r="J40" s="235"/>
      <c r="K40" s="236"/>
      <c r="L40" s="253"/>
      <c r="M40" s="229"/>
      <c r="N40" s="254"/>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60"/>
      <c r="AZ40" s="261"/>
      <c r="BA40" s="262"/>
      <c r="BB40" s="263"/>
      <c r="BC40" s="228"/>
      <c r="BD40" s="229"/>
      <c r="BE40" s="229"/>
      <c r="BF40" s="229"/>
      <c r="BG40" s="230"/>
    </row>
    <row r="41" spans="2:59" ht="20.25" customHeight="1" x14ac:dyDescent="0.4">
      <c r="B41" s="69">
        <f>B38+1</f>
        <v>8</v>
      </c>
      <c r="C41" s="234"/>
      <c r="D41" s="235"/>
      <c r="E41" s="236"/>
      <c r="F41" s="186"/>
      <c r="G41" s="251"/>
      <c r="H41" s="237"/>
      <c r="I41" s="235"/>
      <c r="J41" s="235"/>
      <c r="K41" s="236"/>
      <c r="L41" s="255"/>
      <c r="M41" s="232"/>
      <c r="N41" s="256"/>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38">
        <f>IF($BB$3="計画",SUM(T41:AU41),IF($BB$3="実績",SUM(T41:AX41),""))</f>
        <v>0</v>
      </c>
      <c r="AZ41" s="239"/>
      <c r="BA41" s="240">
        <f>IF($BB$3="計画",AY41/4,IF($BB$3="実績",(AY41/($BB$7/7)),""))</f>
        <v>0</v>
      </c>
      <c r="BB41" s="241"/>
      <c r="BC41" s="231"/>
      <c r="BD41" s="232"/>
      <c r="BE41" s="232"/>
      <c r="BF41" s="232"/>
      <c r="BG41" s="233"/>
    </row>
    <row r="42" spans="2:59" ht="20.25" customHeight="1" x14ac:dyDescent="0.4">
      <c r="B42" s="70"/>
      <c r="C42" s="269"/>
      <c r="D42" s="270"/>
      <c r="E42" s="271"/>
      <c r="F42" s="187">
        <f>C41</f>
        <v>0</v>
      </c>
      <c r="G42" s="273"/>
      <c r="H42" s="272"/>
      <c r="I42" s="270"/>
      <c r="J42" s="270"/>
      <c r="K42" s="271"/>
      <c r="L42" s="274"/>
      <c r="M42" s="267"/>
      <c r="N42" s="275"/>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46">
        <f>IF($BB$3="計画",SUM(T42:AU42),IF($BB$3="実績",SUM(T42:AX42),""))</f>
        <v>0</v>
      </c>
      <c r="AZ42" s="247"/>
      <c r="BA42" s="248">
        <f>IF($BB$3="計画",AY42/4,IF($BB$3="実績",(AY42/($BB$7/7)),""))</f>
        <v>0</v>
      </c>
      <c r="BB42" s="249"/>
      <c r="BC42" s="266"/>
      <c r="BD42" s="267"/>
      <c r="BE42" s="267"/>
      <c r="BF42" s="267"/>
      <c r="BG42" s="268"/>
    </row>
    <row r="43" spans="2:59" ht="20.25" customHeight="1" x14ac:dyDescent="0.4">
      <c r="B43" s="71"/>
      <c r="C43" s="234"/>
      <c r="D43" s="235"/>
      <c r="E43" s="236"/>
      <c r="F43" s="186"/>
      <c r="G43" s="250"/>
      <c r="H43" s="237"/>
      <c r="I43" s="235"/>
      <c r="J43" s="235"/>
      <c r="K43" s="236"/>
      <c r="L43" s="253"/>
      <c r="M43" s="229"/>
      <c r="N43" s="254"/>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60"/>
      <c r="AZ43" s="261"/>
      <c r="BA43" s="262"/>
      <c r="BB43" s="263"/>
      <c r="BC43" s="228"/>
      <c r="BD43" s="229"/>
      <c r="BE43" s="229"/>
      <c r="BF43" s="229"/>
      <c r="BG43" s="230"/>
    </row>
    <row r="44" spans="2:59" ht="20.25" customHeight="1" x14ac:dyDescent="0.4">
      <c r="B44" s="69">
        <f>B41+1</f>
        <v>9</v>
      </c>
      <c r="C44" s="234"/>
      <c r="D44" s="235"/>
      <c r="E44" s="236"/>
      <c r="F44" s="186"/>
      <c r="G44" s="251"/>
      <c r="H44" s="237"/>
      <c r="I44" s="235"/>
      <c r="J44" s="235"/>
      <c r="K44" s="236"/>
      <c r="L44" s="255"/>
      <c r="M44" s="232"/>
      <c r="N44" s="256"/>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38">
        <f>IF($BB$3="計画",SUM(T44:AU44),IF($BB$3="実績",SUM(T44:AX44),""))</f>
        <v>0</v>
      </c>
      <c r="AZ44" s="239"/>
      <c r="BA44" s="240">
        <f>IF($BB$3="計画",AY44/4,IF($BB$3="実績",(AY44/($BB$7/7)),""))</f>
        <v>0</v>
      </c>
      <c r="BB44" s="241"/>
      <c r="BC44" s="231"/>
      <c r="BD44" s="232"/>
      <c r="BE44" s="232"/>
      <c r="BF44" s="232"/>
      <c r="BG44" s="233"/>
    </row>
    <row r="45" spans="2:59" ht="20.25" customHeight="1" x14ac:dyDescent="0.4">
      <c r="B45" s="70"/>
      <c r="C45" s="269"/>
      <c r="D45" s="270"/>
      <c r="E45" s="271"/>
      <c r="F45" s="187">
        <f>C44</f>
        <v>0</v>
      </c>
      <c r="G45" s="273"/>
      <c r="H45" s="272"/>
      <c r="I45" s="270"/>
      <c r="J45" s="270"/>
      <c r="K45" s="271"/>
      <c r="L45" s="274"/>
      <c r="M45" s="267"/>
      <c r="N45" s="275"/>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46">
        <f>IF($BB$3="計画",SUM(T45:AU45),IF($BB$3="実績",SUM(T45:AX45),""))</f>
        <v>0</v>
      </c>
      <c r="AZ45" s="247"/>
      <c r="BA45" s="248">
        <f>IF($BB$3="計画",AY45/4,IF($BB$3="実績",(AY45/($BB$7/7)),""))</f>
        <v>0</v>
      </c>
      <c r="BB45" s="249"/>
      <c r="BC45" s="266"/>
      <c r="BD45" s="267"/>
      <c r="BE45" s="267"/>
      <c r="BF45" s="267"/>
      <c r="BG45" s="268"/>
    </row>
    <row r="46" spans="2:59" ht="20.25" customHeight="1" x14ac:dyDescent="0.4">
      <c r="B46" s="71"/>
      <c r="C46" s="234"/>
      <c r="D46" s="235"/>
      <c r="E46" s="236"/>
      <c r="F46" s="186"/>
      <c r="G46" s="250"/>
      <c r="H46" s="237"/>
      <c r="I46" s="235"/>
      <c r="J46" s="235"/>
      <c r="K46" s="236"/>
      <c r="L46" s="253"/>
      <c r="M46" s="229"/>
      <c r="N46" s="254"/>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60"/>
      <c r="AZ46" s="261"/>
      <c r="BA46" s="262"/>
      <c r="BB46" s="263"/>
      <c r="BC46" s="228"/>
      <c r="BD46" s="229"/>
      <c r="BE46" s="229"/>
      <c r="BF46" s="229"/>
      <c r="BG46" s="230"/>
    </row>
    <row r="47" spans="2:59" ht="20.25" customHeight="1" x14ac:dyDescent="0.4">
      <c r="B47" s="69">
        <f>B44+1</f>
        <v>10</v>
      </c>
      <c r="C47" s="234"/>
      <c r="D47" s="235"/>
      <c r="E47" s="236"/>
      <c r="F47" s="186"/>
      <c r="G47" s="251"/>
      <c r="H47" s="237"/>
      <c r="I47" s="235"/>
      <c r="J47" s="235"/>
      <c r="K47" s="236"/>
      <c r="L47" s="255"/>
      <c r="M47" s="232"/>
      <c r="N47" s="256"/>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38">
        <f>IF($BB$3="計画",SUM(T47:AU47),IF($BB$3="実績",SUM(T47:AX47),""))</f>
        <v>0</v>
      </c>
      <c r="AZ47" s="239"/>
      <c r="BA47" s="240">
        <f>IF($BB$3="計画",AY47/4,IF($BB$3="実績",(AY47/($BB$7/7)),""))</f>
        <v>0</v>
      </c>
      <c r="BB47" s="241"/>
      <c r="BC47" s="231"/>
      <c r="BD47" s="232"/>
      <c r="BE47" s="232"/>
      <c r="BF47" s="232"/>
      <c r="BG47" s="233"/>
    </row>
    <row r="48" spans="2:59" ht="20.25" customHeight="1" x14ac:dyDescent="0.4">
      <c r="B48" s="70"/>
      <c r="C48" s="269"/>
      <c r="D48" s="270"/>
      <c r="E48" s="271"/>
      <c r="F48" s="187">
        <f>C47</f>
        <v>0</v>
      </c>
      <c r="G48" s="273"/>
      <c r="H48" s="272"/>
      <c r="I48" s="270"/>
      <c r="J48" s="270"/>
      <c r="K48" s="271"/>
      <c r="L48" s="274"/>
      <c r="M48" s="267"/>
      <c r="N48" s="275"/>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c r="H49" s="237"/>
      <c r="I49" s="235"/>
      <c r="J49" s="235"/>
      <c r="K49" s="236"/>
      <c r="L49" s="253"/>
      <c r="M49" s="229"/>
      <c r="N49" s="254"/>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60"/>
      <c r="AZ49" s="261"/>
      <c r="BA49" s="262"/>
      <c r="BB49" s="263"/>
      <c r="BC49" s="228"/>
      <c r="BD49" s="229"/>
      <c r="BE49" s="229"/>
      <c r="BF49" s="229"/>
      <c r="BG49" s="230"/>
    </row>
    <row r="50" spans="2:59" ht="20.25" customHeight="1" x14ac:dyDescent="0.4">
      <c r="B50" s="69">
        <f>B47+1</f>
        <v>11</v>
      </c>
      <c r="C50" s="234"/>
      <c r="D50" s="235"/>
      <c r="E50" s="236"/>
      <c r="F50" s="186"/>
      <c r="G50" s="251"/>
      <c r="H50" s="237"/>
      <c r="I50" s="235"/>
      <c r="J50" s="235"/>
      <c r="K50" s="236"/>
      <c r="L50" s="255"/>
      <c r="M50" s="232"/>
      <c r="N50" s="256"/>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38">
        <f>IF($BB$3="計画",SUM(T50:AU50),IF($BB$3="実績",SUM(T50:AX50),""))</f>
        <v>0</v>
      </c>
      <c r="AZ50" s="239"/>
      <c r="BA50" s="240">
        <f>IF($BB$3="計画",AY50/4,IF($BB$3="実績",(AY50/($BB$7/7)),""))</f>
        <v>0</v>
      </c>
      <c r="BB50" s="241"/>
      <c r="BC50" s="231"/>
      <c r="BD50" s="232"/>
      <c r="BE50" s="232"/>
      <c r="BF50" s="232"/>
      <c r="BG50" s="233"/>
    </row>
    <row r="51" spans="2:59" ht="20.25" customHeight="1" x14ac:dyDescent="0.4">
      <c r="B51" s="70"/>
      <c r="C51" s="269"/>
      <c r="D51" s="270"/>
      <c r="E51" s="271"/>
      <c r="F51" s="187">
        <f>C50</f>
        <v>0</v>
      </c>
      <c r="G51" s="273"/>
      <c r="H51" s="272"/>
      <c r="I51" s="270"/>
      <c r="J51" s="270"/>
      <c r="K51" s="271"/>
      <c r="L51" s="274"/>
      <c r="M51" s="267"/>
      <c r="N51" s="275"/>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c r="H52" s="237"/>
      <c r="I52" s="235"/>
      <c r="J52" s="235"/>
      <c r="K52" s="236"/>
      <c r="L52" s="253"/>
      <c r="M52" s="229"/>
      <c r="N52" s="254"/>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60"/>
      <c r="AZ52" s="261"/>
      <c r="BA52" s="262"/>
      <c r="BB52" s="263"/>
      <c r="BC52" s="228"/>
      <c r="BD52" s="229"/>
      <c r="BE52" s="229"/>
      <c r="BF52" s="229"/>
      <c r="BG52" s="230"/>
    </row>
    <row r="53" spans="2:59" ht="20.25" customHeight="1" x14ac:dyDescent="0.4">
      <c r="B53" s="69">
        <f>B50+1</f>
        <v>12</v>
      </c>
      <c r="C53" s="234"/>
      <c r="D53" s="235"/>
      <c r="E53" s="236"/>
      <c r="F53" s="186"/>
      <c r="G53" s="251"/>
      <c r="H53" s="237"/>
      <c r="I53" s="235"/>
      <c r="J53" s="235"/>
      <c r="K53" s="236"/>
      <c r="L53" s="255"/>
      <c r="M53" s="232"/>
      <c r="N53" s="256"/>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38">
        <f>IF($BB$3="計画",SUM(T53:AU53),IF($BB$3="実績",SUM(T53:AX53),""))</f>
        <v>0</v>
      </c>
      <c r="AZ53" s="239"/>
      <c r="BA53" s="240">
        <f>IF($BB$3="計画",AY53/4,IF($BB$3="実績",(AY53/($BB$7/7)),""))</f>
        <v>0</v>
      </c>
      <c r="BB53" s="241"/>
      <c r="BC53" s="231"/>
      <c r="BD53" s="232"/>
      <c r="BE53" s="232"/>
      <c r="BF53" s="232"/>
      <c r="BG53" s="233"/>
    </row>
    <row r="54" spans="2:59" ht="20.25" customHeight="1" x14ac:dyDescent="0.4">
      <c r="B54" s="70"/>
      <c r="C54" s="269"/>
      <c r="D54" s="270"/>
      <c r="E54" s="271"/>
      <c r="F54" s="187">
        <f>C53</f>
        <v>0</v>
      </c>
      <c r="G54" s="273"/>
      <c r="H54" s="272"/>
      <c r="I54" s="270"/>
      <c r="J54" s="270"/>
      <c r="K54" s="271"/>
      <c r="L54" s="274"/>
      <c r="M54" s="267"/>
      <c r="N54" s="275"/>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c r="H55" s="237"/>
      <c r="I55" s="235"/>
      <c r="J55" s="235"/>
      <c r="K55" s="236"/>
      <c r="L55" s="253"/>
      <c r="M55" s="229"/>
      <c r="N55" s="254"/>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60"/>
      <c r="AZ55" s="261"/>
      <c r="BA55" s="262"/>
      <c r="BB55" s="263"/>
      <c r="BC55" s="228"/>
      <c r="BD55" s="229"/>
      <c r="BE55" s="229"/>
      <c r="BF55" s="229"/>
      <c r="BG55" s="230"/>
    </row>
    <row r="56" spans="2:59" ht="20.25" customHeight="1" x14ac:dyDescent="0.4">
      <c r="B56" s="69">
        <f>B53+1</f>
        <v>13</v>
      </c>
      <c r="C56" s="234"/>
      <c r="D56" s="235"/>
      <c r="E56" s="236"/>
      <c r="F56" s="186"/>
      <c r="G56" s="251"/>
      <c r="H56" s="237"/>
      <c r="I56" s="235"/>
      <c r="J56" s="235"/>
      <c r="K56" s="236"/>
      <c r="L56" s="255"/>
      <c r="M56" s="232"/>
      <c r="N56" s="256"/>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38">
        <f>IF($BB$3="計画",SUM(T56:AU56),IF($BB$3="実績",SUM(T56:AX56),""))</f>
        <v>0</v>
      </c>
      <c r="AZ56" s="239"/>
      <c r="BA56" s="240">
        <f>IF($BB$3="計画",AY56/4,IF($BB$3="実績",(AY56/($BB$7/7)),""))</f>
        <v>0</v>
      </c>
      <c r="BB56" s="241"/>
      <c r="BC56" s="231"/>
      <c r="BD56" s="232"/>
      <c r="BE56" s="232"/>
      <c r="BF56" s="232"/>
      <c r="BG56" s="233"/>
    </row>
    <row r="57" spans="2:59" ht="20.25" customHeight="1" x14ac:dyDescent="0.4">
      <c r="B57" s="70"/>
      <c r="C57" s="269"/>
      <c r="D57" s="270"/>
      <c r="E57" s="271"/>
      <c r="F57" s="187">
        <f>C56</f>
        <v>0</v>
      </c>
      <c r="G57" s="273"/>
      <c r="H57" s="272"/>
      <c r="I57" s="270"/>
      <c r="J57" s="270"/>
      <c r="K57" s="271"/>
      <c r="L57" s="274"/>
      <c r="M57" s="267"/>
      <c r="N57" s="275"/>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c r="H58" s="237"/>
      <c r="I58" s="235"/>
      <c r="J58" s="235"/>
      <c r="K58" s="236"/>
      <c r="L58" s="253"/>
      <c r="M58" s="229"/>
      <c r="N58" s="254"/>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60"/>
      <c r="AZ58" s="261"/>
      <c r="BA58" s="262"/>
      <c r="BB58" s="263"/>
      <c r="BC58" s="228"/>
      <c r="BD58" s="229"/>
      <c r="BE58" s="229"/>
      <c r="BF58" s="229"/>
      <c r="BG58" s="230"/>
    </row>
    <row r="59" spans="2:59" ht="20.25" customHeight="1" x14ac:dyDescent="0.4">
      <c r="B59" s="69">
        <f>B56+1</f>
        <v>14</v>
      </c>
      <c r="C59" s="234"/>
      <c r="D59" s="235"/>
      <c r="E59" s="236"/>
      <c r="F59" s="186"/>
      <c r="G59" s="251"/>
      <c r="H59" s="237"/>
      <c r="I59" s="235"/>
      <c r="J59" s="235"/>
      <c r="K59" s="236"/>
      <c r="L59" s="255"/>
      <c r="M59" s="232"/>
      <c r="N59" s="256"/>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38">
        <f>IF($BB$3="計画",SUM(T59:AU59),IF($BB$3="実績",SUM(T59:AX59),""))</f>
        <v>0</v>
      </c>
      <c r="AZ59" s="239"/>
      <c r="BA59" s="240">
        <f>IF($BB$3="計画",AY59/4,IF($BB$3="実績",(AY59/($BB$7/7)),""))</f>
        <v>0</v>
      </c>
      <c r="BB59" s="241"/>
      <c r="BC59" s="231"/>
      <c r="BD59" s="232"/>
      <c r="BE59" s="232"/>
      <c r="BF59" s="232"/>
      <c r="BG59" s="233"/>
    </row>
    <row r="60" spans="2:59" ht="20.25" customHeight="1" x14ac:dyDescent="0.4">
      <c r="B60" s="70"/>
      <c r="C60" s="269"/>
      <c r="D60" s="270"/>
      <c r="E60" s="271"/>
      <c r="F60" s="187">
        <f>C59</f>
        <v>0</v>
      </c>
      <c r="G60" s="273"/>
      <c r="H60" s="272"/>
      <c r="I60" s="270"/>
      <c r="J60" s="270"/>
      <c r="K60" s="271"/>
      <c r="L60" s="274"/>
      <c r="M60" s="267"/>
      <c r="N60" s="275"/>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c r="H61" s="237"/>
      <c r="I61" s="235"/>
      <c r="J61" s="235"/>
      <c r="K61" s="236"/>
      <c r="L61" s="253"/>
      <c r="M61" s="229"/>
      <c r="N61" s="254"/>
      <c r="O61" s="61" t="s">
        <v>18</v>
      </c>
      <c r="P61" s="62"/>
      <c r="Q61" s="62"/>
      <c r="R61" s="63"/>
      <c r="S61" s="81"/>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60"/>
      <c r="AZ61" s="261"/>
      <c r="BA61" s="262"/>
      <c r="BB61" s="263"/>
      <c r="BC61" s="228"/>
      <c r="BD61" s="229"/>
      <c r="BE61" s="229"/>
      <c r="BF61" s="229"/>
      <c r="BG61" s="230"/>
    </row>
    <row r="62" spans="2:59" ht="20.25" customHeight="1" x14ac:dyDescent="0.4">
      <c r="B62" s="69">
        <f>B59+1</f>
        <v>15</v>
      </c>
      <c r="C62" s="234"/>
      <c r="D62" s="235"/>
      <c r="E62" s="236"/>
      <c r="F62" s="186"/>
      <c r="G62" s="251"/>
      <c r="H62" s="237"/>
      <c r="I62" s="235"/>
      <c r="J62" s="235"/>
      <c r="K62" s="236"/>
      <c r="L62" s="255"/>
      <c r="M62" s="232"/>
      <c r="N62" s="256"/>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38">
        <f>IF($BB$3="計画",SUM(T62:AU62),IF($BB$3="実績",SUM(T62:AX62),""))</f>
        <v>0</v>
      </c>
      <c r="AZ62" s="239"/>
      <c r="BA62" s="240">
        <f>IF($BB$3="計画",AY62/4,IF($BB$3="実績",(AY62/($BB$7/7)),""))</f>
        <v>0</v>
      </c>
      <c r="BB62" s="241"/>
      <c r="BC62" s="231"/>
      <c r="BD62" s="232"/>
      <c r="BE62" s="232"/>
      <c r="BF62" s="232"/>
      <c r="BG62" s="233"/>
    </row>
    <row r="63" spans="2:59" ht="20.25" customHeight="1" thickBot="1" x14ac:dyDescent="0.45">
      <c r="B63" s="69"/>
      <c r="C63" s="242"/>
      <c r="D63" s="243"/>
      <c r="E63" s="244"/>
      <c r="F63" s="194">
        <f>C62</f>
        <v>0</v>
      </c>
      <c r="G63" s="252"/>
      <c r="H63" s="245"/>
      <c r="I63" s="243"/>
      <c r="J63" s="243"/>
      <c r="K63" s="244"/>
      <c r="L63" s="257"/>
      <c r="M63" s="258"/>
      <c r="N63" s="259"/>
      <c r="O63" s="82" t="s">
        <v>88</v>
      </c>
      <c r="P63" s="34"/>
      <c r="Q63" s="34"/>
      <c r="R63" s="83"/>
      <c r="S63" s="84"/>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46">
        <f>IF($BB$3="計画",SUM(T63:AU63),IF($BB$3="実績",SUM(T63:AX63),""))</f>
        <v>0</v>
      </c>
      <c r="AZ63" s="247"/>
      <c r="BA63" s="248">
        <f>IF($BB$3="計画",AY63/4,IF($BB$3="実績",(AY63/($BB$7/7)),""))</f>
        <v>0</v>
      </c>
      <c r="BB63" s="249"/>
      <c r="BC63" s="231"/>
      <c r="BD63" s="232"/>
      <c r="BE63" s="232"/>
      <c r="BF63" s="232"/>
      <c r="BG63" s="233"/>
    </row>
    <row r="64" spans="2:59" ht="20.25" customHeight="1" x14ac:dyDescent="0.4">
      <c r="B64" s="292" t="s">
        <v>217</v>
      </c>
      <c r="C64" s="293"/>
      <c r="D64" s="293"/>
      <c r="E64" s="293"/>
      <c r="F64" s="293"/>
      <c r="G64" s="293"/>
      <c r="H64" s="293"/>
      <c r="I64" s="293"/>
      <c r="J64" s="293"/>
      <c r="K64" s="293"/>
      <c r="L64" s="293"/>
      <c r="M64" s="293"/>
      <c r="N64" s="293"/>
      <c r="O64" s="293"/>
      <c r="P64" s="293"/>
      <c r="Q64" s="293"/>
      <c r="R64" s="293"/>
      <c r="S64" s="294"/>
      <c r="T64" s="207"/>
      <c r="U64" s="208"/>
      <c r="V64" s="208"/>
      <c r="W64" s="208"/>
      <c r="X64" s="208"/>
      <c r="Y64" s="208"/>
      <c r="Z64" s="209"/>
      <c r="AA64" s="210"/>
      <c r="AB64" s="208"/>
      <c r="AC64" s="208"/>
      <c r="AD64" s="208"/>
      <c r="AE64" s="208"/>
      <c r="AF64" s="208"/>
      <c r="AG64" s="209"/>
      <c r="AH64" s="210"/>
      <c r="AI64" s="208"/>
      <c r="AJ64" s="208"/>
      <c r="AK64" s="208"/>
      <c r="AL64" s="208"/>
      <c r="AM64" s="208"/>
      <c r="AN64" s="209"/>
      <c r="AO64" s="210"/>
      <c r="AP64" s="208"/>
      <c r="AQ64" s="208"/>
      <c r="AR64" s="208"/>
      <c r="AS64" s="208"/>
      <c r="AT64" s="208"/>
      <c r="AU64" s="209"/>
      <c r="AV64" s="210"/>
      <c r="AW64" s="208"/>
      <c r="AX64" s="211"/>
      <c r="AY64" s="276"/>
      <c r="AZ64" s="277"/>
      <c r="BA64" s="282"/>
      <c r="BB64" s="277"/>
      <c r="BC64" s="277"/>
      <c r="BD64" s="277"/>
      <c r="BE64" s="277"/>
      <c r="BF64" s="277"/>
      <c r="BG64" s="283"/>
    </row>
    <row r="65" spans="2:59" ht="20.25" customHeight="1" x14ac:dyDescent="0.4">
      <c r="B65" s="295" t="s">
        <v>218</v>
      </c>
      <c r="C65" s="296"/>
      <c r="D65" s="296"/>
      <c r="E65" s="296"/>
      <c r="F65" s="296"/>
      <c r="G65" s="296"/>
      <c r="H65" s="296"/>
      <c r="I65" s="296"/>
      <c r="J65" s="296"/>
      <c r="K65" s="296"/>
      <c r="L65" s="296"/>
      <c r="M65" s="296"/>
      <c r="N65" s="296"/>
      <c r="O65" s="296"/>
      <c r="P65" s="296"/>
      <c r="Q65" s="296"/>
      <c r="R65" s="296"/>
      <c r="S65" s="297"/>
      <c r="T65" s="212"/>
      <c r="U65" s="213"/>
      <c r="V65" s="213"/>
      <c r="W65" s="213"/>
      <c r="X65" s="213"/>
      <c r="Y65" s="213"/>
      <c r="Z65" s="214"/>
      <c r="AA65" s="215"/>
      <c r="AB65" s="213"/>
      <c r="AC65" s="213"/>
      <c r="AD65" s="213"/>
      <c r="AE65" s="213"/>
      <c r="AF65" s="213"/>
      <c r="AG65" s="214"/>
      <c r="AH65" s="215"/>
      <c r="AI65" s="213"/>
      <c r="AJ65" s="213"/>
      <c r="AK65" s="213"/>
      <c r="AL65" s="213"/>
      <c r="AM65" s="213"/>
      <c r="AN65" s="214"/>
      <c r="AO65" s="215"/>
      <c r="AP65" s="213"/>
      <c r="AQ65" s="213"/>
      <c r="AR65" s="213"/>
      <c r="AS65" s="213"/>
      <c r="AT65" s="213"/>
      <c r="AU65" s="214"/>
      <c r="AV65" s="215"/>
      <c r="AW65" s="213"/>
      <c r="AX65" s="216"/>
      <c r="AY65" s="278"/>
      <c r="AZ65" s="279"/>
      <c r="BA65" s="284"/>
      <c r="BB65" s="279"/>
      <c r="BC65" s="279"/>
      <c r="BD65" s="279"/>
      <c r="BE65" s="279"/>
      <c r="BF65" s="279"/>
      <c r="BG65" s="285"/>
    </row>
    <row r="66" spans="2:59" ht="20.25" customHeight="1" x14ac:dyDescent="0.4">
      <c r="B66" s="295" t="s">
        <v>219</v>
      </c>
      <c r="C66" s="296"/>
      <c r="D66" s="296"/>
      <c r="E66" s="296"/>
      <c r="F66" s="296"/>
      <c r="G66" s="296"/>
      <c r="H66" s="296"/>
      <c r="I66" s="296"/>
      <c r="J66" s="296"/>
      <c r="K66" s="296"/>
      <c r="L66" s="296"/>
      <c r="M66" s="296"/>
      <c r="N66" s="296"/>
      <c r="O66" s="296"/>
      <c r="P66" s="296"/>
      <c r="Q66" s="296"/>
      <c r="R66" s="296"/>
      <c r="S66" s="297"/>
      <c r="T66" s="212"/>
      <c r="U66" s="213"/>
      <c r="V66" s="213"/>
      <c r="W66" s="213"/>
      <c r="X66" s="213"/>
      <c r="Y66" s="213"/>
      <c r="Z66" s="217"/>
      <c r="AA66" s="218"/>
      <c r="AB66" s="213"/>
      <c r="AC66" s="213"/>
      <c r="AD66" s="213"/>
      <c r="AE66" s="213"/>
      <c r="AF66" s="213"/>
      <c r="AG66" s="217"/>
      <c r="AH66" s="218"/>
      <c r="AI66" s="213"/>
      <c r="AJ66" s="213"/>
      <c r="AK66" s="213"/>
      <c r="AL66" s="213"/>
      <c r="AM66" s="213"/>
      <c r="AN66" s="217"/>
      <c r="AO66" s="218"/>
      <c r="AP66" s="213"/>
      <c r="AQ66" s="213"/>
      <c r="AR66" s="213"/>
      <c r="AS66" s="213"/>
      <c r="AT66" s="213"/>
      <c r="AU66" s="217"/>
      <c r="AV66" s="218"/>
      <c r="AW66" s="213"/>
      <c r="AX66" s="216"/>
      <c r="AY66" s="278"/>
      <c r="AZ66" s="279"/>
      <c r="BA66" s="284"/>
      <c r="BB66" s="279"/>
      <c r="BC66" s="279"/>
      <c r="BD66" s="279"/>
      <c r="BE66" s="279"/>
      <c r="BF66" s="279"/>
      <c r="BG66" s="285"/>
    </row>
    <row r="67" spans="2:59" ht="20.25" customHeight="1" x14ac:dyDescent="0.4">
      <c r="B67" s="295" t="s">
        <v>220</v>
      </c>
      <c r="C67" s="296"/>
      <c r="D67" s="296"/>
      <c r="E67" s="296"/>
      <c r="F67" s="296"/>
      <c r="G67" s="296"/>
      <c r="H67" s="296"/>
      <c r="I67" s="296"/>
      <c r="J67" s="296"/>
      <c r="K67" s="296"/>
      <c r="L67" s="296"/>
      <c r="M67" s="296"/>
      <c r="N67" s="296"/>
      <c r="O67" s="296"/>
      <c r="P67" s="296"/>
      <c r="Q67" s="296"/>
      <c r="R67" s="296"/>
      <c r="S67" s="297"/>
      <c r="T67" s="212"/>
      <c r="U67" s="213"/>
      <c r="V67" s="213"/>
      <c r="W67" s="213"/>
      <c r="X67" s="213"/>
      <c r="Y67" s="213"/>
      <c r="Z67" s="217"/>
      <c r="AA67" s="218"/>
      <c r="AB67" s="213"/>
      <c r="AC67" s="213"/>
      <c r="AD67" s="213"/>
      <c r="AE67" s="213"/>
      <c r="AF67" s="213"/>
      <c r="AG67" s="217"/>
      <c r="AH67" s="218"/>
      <c r="AI67" s="213"/>
      <c r="AJ67" s="213"/>
      <c r="AK67" s="213"/>
      <c r="AL67" s="213"/>
      <c r="AM67" s="213"/>
      <c r="AN67" s="217"/>
      <c r="AO67" s="218"/>
      <c r="AP67" s="213"/>
      <c r="AQ67" s="213"/>
      <c r="AR67" s="213"/>
      <c r="AS67" s="213"/>
      <c r="AT67" s="213"/>
      <c r="AU67" s="217"/>
      <c r="AV67" s="218"/>
      <c r="AW67" s="213"/>
      <c r="AX67" s="216"/>
      <c r="AY67" s="280"/>
      <c r="AZ67" s="281"/>
      <c r="BA67" s="284"/>
      <c r="BB67" s="279"/>
      <c r="BC67" s="279"/>
      <c r="BD67" s="279"/>
      <c r="BE67" s="279"/>
      <c r="BF67" s="279"/>
      <c r="BG67" s="285"/>
    </row>
    <row r="68" spans="2:59" ht="20.25" customHeight="1" x14ac:dyDescent="0.4">
      <c r="B68" s="295" t="s">
        <v>221</v>
      </c>
      <c r="C68" s="296"/>
      <c r="D68" s="296"/>
      <c r="E68" s="296"/>
      <c r="F68" s="296"/>
      <c r="G68" s="296"/>
      <c r="H68" s="296"/>
      <c r="I68" s="296"/>
      <c r="J68" s="296"/>
      <c r="K68" s="296"/>
      <c r="L68" s="296"/>
      <c r="M68" s="296"/>
      <c r="N68" s="296"/>
      <c r="O68" s="296"/>
      <c r="P68" s="296"/>
      <c r="Q68" s="296"/>
      <c r="R68" s="296"/>
      <c r="S68" s="297"/>
      <c r="T68" s="173" t="str">
        <f ca="1">IF(SUMIF($C$19:$E$63,"介護従業者",T19:T63)=0,"",SUMIF($C$19:$E$63,"介護従業者",T19:T63))</f>
        <v/>
      </c>
      <c r="U68" s="170" t="str">
        <f ca="1">IF(SUMIF($C$19:$E$63,"介護従業者",U19:U63)=0,"",SUMIF($C$19:$E$63,"介護従業者",U19:U63))</f>
        <v/>
      </c>
      <c r="V68" s="170" t="str">
        <f ca="1">IF(SUMIF($C$19:$E$63,"介護従業者",V19:V63)=0,"",SUMIF($C$19:$E$63,"介護従業者",V19:V63))</f>
        <v/>
      </c>
      <c r="W68" s="170" t="str">
        <f ca="1">IF(SUMIF($C$19:$E$63,"介護従業者",W19:W63)=0,"",SUMIF($C$19:$E$63,"介護従業者",W19:W63))</f>
        <v/>
      </c>
      <c r="X68" s="170" t="str">
        <f ca="1">IF(SUMIF($C$19:$E$63,"介護従業者",X19:X63)=0,"",SUMIF($C$19:$E$63,"介護従業者",X19:X63))</f>
        <v/>
      </c>
      <c r="Y68" s="170" t="str">
        <f ca="1">IF(SUMIF($C$19:$E$63,"介護従業者",Y19:Y63)=0,"",SUMIF($C$19:$E$63,"介護従業者",Y19:Y63))</f>
        <v/>
      </c>
      <c r="Z68" s="174" t="str">
        <f ca="1">IF(SUMIF($C$19:$E$63,"介護従業者",Z19:Z63)=0,"",SUMIF($C$19:$E$63,"介護従業者",Z19:Z63))</f>
        <v/>
      </c>
      <c r="AA68" s="175" t="str">
        <f ca="1">IF(SUMIF($C$19:$E$63,"介護従業者",AA19:AA63)=0,"",SUMIF($C$19:$E$63,"介護従業者",AA19:AA63))</f>
        <v/>
      </c>
      <c r="AB68" s="170" t="str">
        <f ca="1">IF(SUMIF($C$19:$E$63,"介護従業者",AB19:AB63)=0,"",SUMIF($C$19:$E$63,"介護従業者",AB19:AB63))</f>
        <v/>
      </c>
      <c r="AC68" s="170" t="str">
        <f ca="1">IF(SUMIF($C$19:$E$63,"介護従業者",AC19:AC63)=0,"",SUMIF($C$19:$E$63,"介護従業者",AC19:AC63))</f>
        <v/>
      </c>
      <c r="AD68" s="170" t="str">
        <f ca="1">IF(SUMIF($C$19:$E$63,"介護従業者",AD19:AD63)=0,"",SUMIF($C$19:$E$63,"介護従業者",AD19:AD63))</f>
        <v/>
      </c>
      <c r="AE68" s="170" t="str">
        <f ca="1">IF(SUMIF($C$19:$E$63,"介護従業者",AE19:AE63)=0,"",SUMIF($C$19:$E$63,"介護従業者",AE19:AE63))</f>
        <v/>
      </c>
      <c r="AF68" s="170" t="str">
        <f ca="1">IF(SUMIF($C$19:$E$63,"介護従業者",AF19:AF63)=0,"",SUMIF($C$19:$E$63,"介護従業者",AF19:AF63))</f>
        <v/>
      </c>
      <c r="AG68" s="174" t="str">
        <f ca="1">IF(SUMIF($C$19:$E$63,"介護従業者",AG19:AG63)=0,"",SUMIF($C$19:$E$63,"介護従業者",AG19:AG63))</f>
        <v/>
      </c>
      <c r="AH68" s="175" t="str">
        <f ca="1">IF(SUMIF($C$19:$E$63,"介護従業者",AH19:AH63)=0,"",SUMIF($C$19:$E$63,"介護従業者",AH19:AH63))</f>
        <v/>
      </c>
      <c r="AI68" s="170" t="str">
        <f ca="1">IF(SUMIF($C$19:$E$63,"介護従業者",AI19:AI63)=0,"",SUMIF($C$19:$E$63,"介護従業者",AI19:AI63))</f>
        <v/>
      </c>
      <c r="AJ68" s="170" t="str">
        <f ca="1">IF(SUMIF($C$19:$E$63,"介護従業者",AJ19:AJ63)=0,"",SUMIF($C$19:$E$63,"介護従業者",AJ19:AJ63))</f>
        <v/>
      </c>
      <c r="AK68" s="170" t="str">
        <f ca="1">IF(SUMIF($C$19:$E$63,"介護従業者",AK19:AK63)=0,"",SUMIF($C$19:$E$63,"介護従業者",AK19:AK63))</f>
        <v/>
      </c>
      <c r="AL68" s="170" t="str">
        <f ca="1">IF(SUMIF($C$19:$E$63,"介護従業者",AL19:AL63)=0,"",SUMIF($C$19:$E$63,"介護従業者",AL19:AL63))</f>
        <v/>
      </c>
      <c r="AM68" s="170" t="str">
        <f ca="1">IF(SUMIF($C$19:$E$63,"介護従業者",AM19:AM63)=0,"",SUMIF($C$19:$E$63,"介護従業者",AM19:AM63))</f>
        <v/>
      </c>
      <c r="AN68" s="174" t="str">
        <f ca="1">IF(SUMIF($C$19:$E$63,"介護従業者",AN19:AN63)=0,"",SUMIF($C$19:$E$63,"介護従業者",AN19:AN63))</f>
        <v/>
      </c>
      <c r="AO68" s="175" t="str">
        <f ca="1">IF(SUMIF($C$19:$E$63,"介護従業者",AO19:AO63)=0,"",SUMIF($C$19:$E$63,"介護従業者",AO19:AO63))</f>
        <v/>
      </c>
      <c r="AP68" s="170" t="str">
        <f ca="1">IF(SUMIF($C$19:$E$63,"介護従業者",AP19:AP63)=0,"",SUMIF($C$19:$E$63,"介護従業者",AP19:AP63))</f>
        <v/>
      </c>
      <c r="AQ68" s="170" t="str">
        <f ca="1">IF(SUMIF($C$19:$E$63,"介護従業者",AQ19:AQ63)=0,"",SUMIF($C$19:$E$63,"介護従業者",AQ19:AQ63))</f>
        <v/>
      </c>
      <c r="AR68" s="170" t="str">
        <f ca="1">IF(SUMIF($C$19:$E$63,"介護従業者",AR19:AR63)=0,"",SUMIF($C$19:$E$63,"介護従業者",AR19:AR63))</f>
        <v/>
      </c>
      <c r="AS68" s="170" t="str">
        <f ca="1">IF(SUMIF($C$19:$E$63,"介護従業者",AS19:AS63)=0,"",SUMIF($C$19:$E$63,"介護従業者",AS19:AS63))</f>
        <v/>
      </c>
      <c r="AT68" s="170" t="str">
        <f ca="1">IF(SUMIF($C$19:$E$63,"介護従業者",AT19:AT63)=0,"",SUMIF($C$19:$E$63,"介護従業者",AT19:AT63))</f>
        <v/>
      </c>
      <c r="AU68" s="174" t="str">
        <f ca="1">IF(SUMIF($C$19:$E$63,"介護従業者",AU19:AU63)=0,"",SUMIF($C$19:$E$63,"介護従業者",AU19:AU63))</f>
        <v/>
      </c>
      <c r="AV68" s="175" t="str">
        <f ca="1">IF(SUMIF($C$19:$E$63,"介護従業者",AV19:AV63)=0,"",SUMIF($C$19:$E$63,"介護従業者",AV19:AV63))</f>
        <v/>
      </c>
      <c r="AW68" s="170" t="str">
        <f ca="1">IF(SUMIF($C$19:$E$63,"介護従業者",AW19:AW63)=0,"",SUMIF($C$19:$E$63,"介護従業者",AW19:AW63))</f>
        <v/>
      </c>
      <c r="AX68" s="172" t="str">
        <f ca="1">IF(SUMIF($C$19:$E$63,"介護従業者",AX19:AX63)=0,"",SUMIF($C$19:$E$63,"介護従業者",AX19:AX63))</f>
        <v/>
      </c>
      <c r="AY68" s="226">
        <f ca="1">IF($BB$3="計画",SUM(T68:AU68),IF($BB$3="実績",SUM(T68:AX68),""))</f>
        <v>0</v>
      </c>
      <c r="AZ68" s="227"/>
      <c r="BA68" s="284"/>
      <c r="BB68" s="279"/>
      <c r="BC68" s="279"/>
      <c r="BD68" s="279"/>
      <c r="BE68" s="279"/>
      <c r="BF68" s="279"/>
      <c r="BG68" s="285"/>
    </row>
    <row r="69" spans="2:59" ht="20.25" customHeight="1" thickBot="1" x14ac:dyDescent="0.45">
      <c r="B69" s="289" t="s">
        <v>222</v>
      </c>
      <c r="C69" s="290"/>
      <c r="D69" s="290"/>
      <c r="E69" s="290"/>
      <c r="F69" s="290"/>
      <c r="G69" s="290"/>
      <c r="H69" s="290"/>
      <c r="I69" s="290"/>
      <c r="J69" s="290"/>
      <c r="K69" s="290"/>
      <c r="L69" s="290"/>
      <c r="M69" s="290"/>
      <c r="N69" s="290"/>
      <c r="O69" s="290"/>
      <c r="P69" s="290"/>
      <c r="Q69" s="290"/>
      <c r="R69" s="290"/>
      <c r="S69" s="291"/>
      <c r="T69" s="176" t="str">
        <f>IF(SUMIF($F$19:$F$63,"介護従業者",T19:T63)=0,"",SUMIF($F$19:$F$63,"介護従業者",T19:T63))</f>
        <v/>
      </c>
      <c r="U69" s="177" t="str">
        <f>IF(SUMIF($F$19:$F$63,"介護従業者",U19:U63)=0,"",SUMIF($F$19:$F$63,"介護従業者",U19:U63))</f>
        <v/>
      </c>
      <c r="V69" s="177" t="str">
        <f>IF(SUMIF($F$19:$F$63,"介護従業者",V19:V63)=0,"",SUMIF($F$19:$F$63,"介護従業者",V19:V63))</f>
        <v/>
      </c>
      <c r="W69" s="177" t="str">
        <f>IF(SUMIF($F$19:$F$63,"介護従業者",W19:W63)=0,"",SUMIF($F$19:$F$63,"介護従業者",W19:W63))</f>
        <v/>
      </c>
      <c r="X69" s="177" t="str">
        <f>IF(SUMIF($F$19:$F$63,"介護従業者",X19:X63)=0,"",SUMIF($F$19:$F$63,"介護従業者",X19:X63))</f>
        <v/>
      </c>
      <c r="Y69" s="177" t="str">
        <f>IF(SUMIF($F$19:$F$63,"介護従業者",Y19:Y63)=0,"",SUMIF($F$19:$F$63,"介護従業者",Y19:Y63))</f>
        <v/>
      </c>
      <c r="Z69" s="178" t="str">
        <f>IF(SUMIF($F$19:$F$63,"介護従業者",Z19:Z63)=0,"",SUMIF($F$19:$F$63,"介護従業者",Z19:Z63))</f>
        <v/>
      </c>
      <c r="AA69" s="179" t="str">
        <f>IF(SUMIF($F$19:$F$63,"介護従業者",AA19:AA63)=0,"",SUMIF($F$19:$F$63,"介護従業者",AA19:AA63))</f>
        <v/>
      </c>
      <c r="AB69" s="177" t="str">
        <f>IF(SUMIF($F$19:$F$63,"介護従業者",AB19:AB63)=0,"",SUMIF($F$19:$F$63,"介護従業者",AB19:AB63))</f>
        <v/>
      </c>
      <c r="AC69" s="177" t="str">
        <f>IF(SUMIF($F$19:$F$63,"介護従業者",AC19:AC63)=0,"",SUMIF($F$19:$F$63,"介護従業者",AC19:AC63))</f>
        <v/>
      </c>
      <c r="AD69" s="177" t="str">
        <f>IF(SUMIF($F$19:$F$63,"介護従業者",AD19:AD63)=0,"",SUMIF($F$19:$F$63,"介護従業者",AD19:AD63))</f>
        <v/>
      </c>
      <c r="AE69" s="177" t="str">
        <f>IF(SUMIF($F$19:$F$63,"介護従業者",AE19:AE63)=0,"",SUMIF($F$19:$F$63,"介護従業者",AE19:AE63))</f>
        <v/>
      </c>
      <c r="AF69" s="177" t="str">
        <f>IF(SUMIF($F$19:$F$63,"介護従業者",AF19:AF63)=0,"",SUMIF($F$19:$F$63,"介護従業者",AF19:AF63))</f>
        <v/>
      </c>
      <c r="AG69" s="178" t="str">
        <f>IF(SUMIF($F$19:$F$63,"介護従業者",AG19:AG63)=0,"",SUMIF($F$19:$F$63,"介護従業者",AG19:AG63))</f>
        <v/>
      </c>
      <c r="AH69" s="179" t="str">
        <f>IF(SUMIF($F$19:$F$63,"介護従業者",AH19:AH63)=0,"",SUMIF($F$19:$F$63,"介護従業者",AH19:AH63))</f>
        <v/>
      </c>
      <c r="AI69" s="177" t="str">
        <f>IF(SUMIF($F$19:$F$63,"介護従業者",AI19:AI63)=0,"",SUMIF($F$19:$F$63,"介護従業者",AI19:AI63))</f>
        <v/>
      </c>
      <c r="AJ69" s="177" t="str">
        <f>IF(SUMIF($F$19:$F$63,"介護従業者",AJ19:AJ63)=0,"",SUMIF($F$19:$F$63,"介護従業者",AJ19:AJ63))</f>
        <v/>
      </c>
      <c r="AK69" s="177" t="str">
        <f>IF(SUMIF($F$19:$F$63,"介護従業者",AK19:AK63)=0,"",SUMIF($F$19:$F$63,"介護従業者",AK19:AK63))</f>
        <v/>
      </c>
      <c r="AL69" s="177" t="str">
        <f>IF(SUMIF($F$19:$F$63,"介護従業者",AL19:AL63)=0,"",SUMIF($F$19:$F$63,"介護従業者",AL19:AL63))</f>
        <v/>
      </c>
      <c r="AM69" s="177" t="str">
        <f>IF(SUMIF($F$19:$F$63,"介護従業者",AM19:AM63)=0,"",SUMIF($F$19:$F$63,"介護従業者",AM19:AM63))</f>
        <v/>
      </c>
      <c r="AN69" s="178" t="str">
        <f>IF(SUMIF($F$19:$F$63,"介護従業者",AN19:AN63)=0,"",SUMIF($F$19:$F$63,"介護従業者",AN19:AN63))</f>
        <v/>
      </c>
      <c r="AO69" s="179" t="str">
        <f>IF(SUMIF($F$19:$F$63,"介護従業者",AO19:AO63)=0,"",SUMIF($F$19:$F$63,"介護従業者",AO19:AO63))</f>
        <v/>
      </c>
      <c r="AP69" s="177" t="str">
        <f>IF(SUMIF($F$19:$F$63,"介護従業者",AP19:AP63)=0,"",SUMIF($F$19:$F$63,"介護従業者",AP19:AP63))</f>
        <v/>
      </c>
      <c r="AQ69" s="177" t="str">
        <f>IF(SUMIF($F$19:$F$63,"介護従業者",AQ19:AQ63)=0,"",SUMIF($F$19:$F$63,"介護従業者",AQ19:AQ63))</f>
        <v/>
      </c>
      <c r="AR69" s="177" t="str">
        <f>IF(SUMIF($F$19:$F$63,"介護従業者",AR19:AR63)=0,"",SUMIF($F$19:$F$63,"介護従業者",AR19:AR63))</f>
        <v/>
      </c>
      <c r="AS69" s="177" t="str">
        <f>IF(SUMIF($F$19:$F$63,"介護従業者",AS19:AS63)=0,"",SUMIF($F$19:$F$63,"介護従業者",AS19:AS63))</f>
        <v/>
      </c>
      <c r="AT69" s="177" t="str">
        <f>IF(SUMIF($F$19:$F$63,"介護従業者",AT19:AT63)=0,"",SUMIF($F$19:$F$63,"介護従業者",AT19:AT63))</f>
        <v/>
      </c>
      <c r="AU69" s="178" t="str">
        <f>IF(SUMIF($F$19:$F$63,"介護従業者",AU19:AU63)=0,"",SUMIF($F$19:$F$63,"介護従業者",AU19:AU63))</f>
        <v/>
      </c>
      <c r="AV69" s="179" t="str">
        <f>IF(SUMIF($F$19:$F$63,"介護従業者",AV19:AV63)=0,"",SUMIF($F$19:$F$63,"介護従業者",AV19:AV63))</f>
        <v/>
      </c>
      <c r="AW69" s="177" t="str">
        <f>IF(SUMIF($F$19:$F$63,"介護従業者",AW19:AW63)=0,"",SUMIF($F$19:$F$63,"介護従業者",AW19:AW63))</f>
        <v/>
      </c>
      <c r="AX69" s="180" t="str">
        <f>IF(SUMIF($F$19:$F$63,"介護従業者",AX19:AX63)=0,"",SUMIF($F$19:$F$63,"介護従業者",AX19:AX63))</f>
        <v/>
      </c>
      <c r="AY69" s="264">
        <f>IF($BB$3="計画",SUM(T69:AU69),IF($BB$3="実績",SUM(T69:AX69),""))</f>
        <v>0</v>
      </c>
      <c r="AZ69" s="265"/>
      <c r="BA69" s="286"/>
      <c r="BB69" s="287"/>
      <c r="BC69" s="287"/>
      <c r="BD69" s="287"/>
      <c r="BE69" s="287"/>
      <c r="BF69" s="287"/>
      <c r="BG69" s="288"/>
    </row>
    <row r="70" spans="2:59" s="64" customFormat="1" ht="20.25" customHeight="1" x14ac:dyDescent="0.4">
      <c r="C70" s="65"/>
      <c r="D70" s="65"/>
      <c r="E70" s="65"/>
      <c r="F70" s="65"/>
      <c r="Q70" s="67"/>
      <c r="BG70" s="66"/>
    </row>
    <row r="71" spans="2:59" ht="20.25" customHeight="1" x14ac:dyDescent="0.4"/>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124" spans="1:56" x14ac:dyDescent="0.4">
      <c r="A124" s="15"/>
      <c r="B124" s="15"/>
      <c r="C124" s="16"/>
      <c r="D124" s="16"/>
      <c r="E124" s="16"/>
      <c r="F124" s="16"/>
      <c r="G124" s="16"/>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4"/>
      <c r="AX124" s="14"/>
      <c r="AY124" s="14"/>
      <c r="AZ124" s="14"/>
      <c r="BA124" s="14"/>
      <c r="BB124" s="14"/>
      <c r="BC124" s="14"/>
      <c r="BD124" s="14"/>
    </row>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8"/>
      <c r="D126" s="18"/>
      <c r="E126" s="18"/>
      <c r="F126" s="18"/>
      <c r="G126" s="18"/>
      <c r="H126" s="16"/>
      <c r="I126" s="16"/>
      <c r="J126" s="15"/>
      <c r="K126" s="15"/>
      <c r="L126" s="15"/>
      <c r="M126" s="15"/>
      <c r="N126" s="15"/>
      <c r="O126" s="15"/>
    </row>
    <row r="127" spans="1:56" x14ac:dyDescent="0.4">
      <c r="A127" s="15"/>
      <c r="B127" s="15"/>
      <c r="C127" s="18"/>
      <c r="D127" s="18"/>
      <c r="E127" s="18"/>
      <c r="F127" s="18"/>
      <c r="G127" s="18"/>
      <c r="H127" s="16"/>
      <c r="I127" s="16"/>
      <c r="J127" s="15"/>
      <c r="K127" s="15"/>
      <c r="L127" s="15"/>
      <c r="M127" s="15"/>
      <c r="N127" s="15"/>
      <c r="O127" s="15"/>
    </row>
    <row r="128" spans="1:56" x14ac:dyDescent="0.4">
      <c r="C128" s="3"/>
      <c r="D128" s="3"/>
      <c r="E128" s="3"/>
      <c r="F128" s="3"/>
      <c r="G128" s="3"/>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sheetData>
  <sheetProtection sheet="1" objects="1" scenarios="1" insertRows="0" deleteRows="0"/>
  <mergeCells count="269">
    <mergeCell ref="B68:S68"/>
    <mergeCell ref="B66:S66"/>
    <mergeCell ref="B67:S67"/>
    <mergeCell ref="B69:S69"/>
    <mergeCell ref="AY62:AZ62"/>
    <mergeCell ref="BA62:BB62"/>
    <mergeCell ref="AY63:AZ63"/>
    <mergeCell ref="BA63:BB63"/>
    <mergeCell ref="AY58:AZ58"/>
    <mergeCell ref="B65:S65"/>
    <mergeCell ref="H62:K62"/>
    <mergeCell ref="H61:K61"/>
    <mergeCell ref="H63:K63"/>
    <mergeCell ref="H58:K58"/>
    <mergeCell ref="L58:N60"/>
    <mergeCell ref="H59:K59"/>
    <mergeCell ref="H60:K60"/>
    <mergeCell ref="BA59:BB59"/>
    <mergeCell ref="AY68:AZ68"/>
    <mergeCell ref="AY69:AZ69"/>
    <mergeCell ref="AY60:AZ60"/>
    <mergeCell ref="BA60:BB60"/>
    <mergeCell ref="AY64:AZ67"/>
    <mergeCell ref="BA64:BG69"/>
    <mergeCell ref="H53:K53"/>
    <mergeCell ref="H54:K54"/>
    <mergeCell ref="BA45:BB45"/>
    <mergeCell ref="AY46:AZ46"/>
    <mergeCell ref="BA46:BB46"/>
    <mergeCell ref="BA47:BB47"/>
    <mergeCell ref="AY48:AZ48"/>
    <mergeCell ref="BA48:BB48"/>
    <mergeCell ref="AY47:AZ47"/>
    <mergeCell ref="L49:N51"/>
    <mergeCell ref="H52:K52"/>
    <mergeCell ref="AY49:AZ49"/>
    <mergeCell ref="BA49:BB49"/>
    <mergeCell ref="BC49:BG51"/>
    <mergeCell ref="AY50:AZ50"/>
    <mergeCell ref="BA50:BB50"/>
    <mergeCell ref="AY51:AZ51"/>
    <mergeCell ref="BA51:BB51"/>
    <mergeCell ref="BA58:BB58"/>
    <mergeCell ref="BA52:BB52"/>
    <mergeCell ref="AY59:AZ59"/>
    <mergeCell ref="H26:K26"/>
    <mergeCell ref="C27:E27"/>
    <mergeCell ref="H27:K27"/>
    <mergeCell ref="C28:E28"/>
    <mergeCell ref="H28:K28"/>
    <mergeCell ref="L61:N63"/>
    <mergeCell ref="L43:N45"/>
    <mergeCell ref="L46:N48"/>
    <mergeCell ref="G25:G27"/>
    <mergeCell ref="G28:G30"/>
    <mergeCell ref="C55:E55"/>
    <mergeCell ref="G55:G57"/>
    <mergeCell ref="H55:K55"/>
    <mergeCell ref="C52:E52"/>
    <mergeCell ref="G52:G54"/>
    <mergeCell ref="C50:E50"/>
    <mergeCell ref="H50:K50"/>
    <mergeCell ref="C51:E51"/>
    <mergeCell ref="H51:K51"/>
    <mergeCell ref="C49:E49"/>
    <mergeCell ref="G49:G51"/>
    <mergeCell ref="H36:K36"/>
    <mergeCell ref="C37:E37"/>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AY40:AZ40"/>
    <mergeCell ref="BA40:BB40"/>
    <mergeCell ref="AY41:AZ41"/>
    <mergeCell ref="BA41:BB41"/>
    <mergeCell ref="BA42:BB42"/>
    <mergeCell ref="AY43:AZ43"/>
    <mergeCell ref="BA43:BB43"/>
    <mergeCell ref="AY42:AZ42"/>
    <mergeCell ref="B64:S64"/>
    <mergeCell ref="C56:E56"/>
    <mergeCell ref="H56:K56"/>
    <mergeCell ref="C57:E57"/>
    <mergeCell ref="H57:K57"/>
    <mergeCell ref="L40:N42"/>
    <mergeCell ref="H41:K41"/>
    <mergeCell ref="H42:K42"/>
    <mergeCell ref="H43:K43"/>
    <mergeCell ref="H44:K44"/>
    <mergeCell ref="H45:K45"/>
    <mergeCell ref="H46:K46"/>
    <mergeCell ref="H47:K47"/>
    <mergeCell ref="AY44:AZ44"/>
    <mergeCell ref="BA44:BB44"/>
    <mergeCell ref="AY45:AZ45"/>
    <mergeCell ref="G40:G42"/>
    <mergeCell ref="G43:G45"/>
    <mergeCell ref="G46:G48"/>
    <mergeCell ref="G61:G63"/>
    <mergeCell ref="C42:E42"/>
    <mergeCell ref="C43:E43"/>
    <mergeCell ref="C44:E44"/>
    <mergeCell ref="C45:E45"/>
    <mergeCell ref="C46:E46"/>
    <mergeCell ref="C53:E53"/>
    <mergeCell ref="C54:E54"/>
    <mergeCell ref="C61:E61"/>
    <mergeCell ref="C62:E62"/>
    <mergeCell ref="C58:E58"/>
    <mergeCell ref="C59:E59"/>
    <mergeCell ref="C63:E63"/>
    <mergeCell ref="C60:E60"/>
    <mergeCell ref="G58:G60"/>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C34:BG36"/>
    <mergeCell ref="BC37:BG39"/>
    <mergeCell ref="BC40:BG42"/>
    <mergeCell ref="BC43:BG45"/>
    <mergeCell ref="BC46:BG48"/>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AY56:AZ56"/>
    <mergeCell ref="BA56:BB56"/>
    <mergeCell ref="AY57:AZ57"/>
    <mergeCell ref="BA57:BB57"/>
    <mergeCell ref="AY61:AZ61"/>
    <mergeCell ref="BA61:BB61"/>
    <mergeCell ref="C26:E26"/>
    <mergeCell ref="C31:E31"/>
    <mergeCell ref="C36:E36"/>
    <mergeCell ref="C41:E41"/>
    <mergeCell ref="C30:E30"/>
    <mergeCell ref="H30:K30"/>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formula1>"A, B, C, D"</formula1>
    </dataValidation>
    <dataValidation type="list" allowBlank="1" showInputMessage="1" showErrorMessage="1" sqref="C20 C62 C23 C26 C29 C32 C35 C38 C41 C44 C47 C59 C50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1"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3" sqref="B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196</v>
      </c>
      <c r="F2" s="55"/>
      <c r="G2" s="55"/>
      <c r="H2" s="55"/>
      <c r="I2" s="164" t="s">
        <v>197</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206</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206</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206</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206</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206</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206</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206</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206</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206</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206</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206</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206</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206</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206</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206</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206</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
      <c r="B41" s="56"/>
      <c r="C41" s="198" t="s">
        <v>198</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202</v>
      </c>
    </row>
    <row r="42" spans="2:27" x14ac:dyDescent="0.4">
      <c r="B42" s="56"/>
      <c r="C42" s="198" t="s">
        <v>199</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202</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
      <c r="B44" s="56" t="s">
        <v>200</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
      <c r="B47" s="224" t="s">
        <v>201</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workbookViewId="0">
      <selection activeCell="J15" sqref="J15"/>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150</v>
      </c>
      <c r="D1" s="137"/>
      <c r="E1" s="137"/>
      <c r="F1" s="137"/>
    </row>
    <row r="2" spans="2:11" s="139" customFormat="1" ht="20.25" customHeight="1" x14ac:dyDescent="0.4">
      <c r="B2" s="138" t="s">
        <v>171</v>
      </c>
      <c r="C2" s="138"/>
      <c r="D2" s="137"/>
      <c r="E2" s="137"/>
      <c r="F2" s="137"/>
    </row>
    <row r="3" spans="2:11" s="139" customFormat="1" ht="20.25" customHeight="1" x14ac:dyDescent="0.4">
      <c r="B3" s="138"/>
      <c r="C3" s="138"/>
      <c r="D3" s="137"/>
      <c r="E3" s="137"/>
      <c r="F3" s="137"/>
    </row>
    <row r="4" spans="2:11" s="144" customFormat="1" ht="20.25" customHeight="1" x14ac:dyDescent="0.4">
      <c r="B4" s="219"/>
      <c r="C4" s="137" t="s">
        <v>203</v>
      </c>
      <c r="D4" s="137"/>
      <c r="F4" s="365" t="s">
        <v>204</v>
      </c>
      <c r="G4" s="365"/>
      <c r="H4" s="365"/>
      <c r="I4" s="365"/>
      <c r="J4" s="365"/>
      <c r="K4" s="365"/>
    </row>
    <row r="5" spans="2:11" s="144" customFormat="1" ht="20.25" customHeight="1" x14ac:dyDescent="0.4">
      <c r="B5" s="220"/>
      <c r="C5" s="137" t="s">
        <v>205</v>
      </c>
      <c r="D5" s="137"/>
      <c r="F5" s="365"/>
      <c r="G5" s="365"/>
      <c r="H5" s="365"/>
      <c r="I5" s="365"/>
      <c r="J5" s="365"/>
      <c r="K5" s="365"/>
    </row>
    <row r="6" spans="2:11" s="139" customFormat="1" ht="20.25" customHeight="1" x14ac:dyDescent="0.4">
      <c r="B6" s="141" t="s">
        <v>193</v>
      </c>
      <c r="C6" s="137"/>
      <c r="D6" s="137"/>
      <c r="E6" s="140"/>
      <c r="F6" s="142"/>
    </row>
    <row r="7" spans="2:11" s="139" customFormat="1" ht="20.25" customHeight="1" x14ac:dyDescent="0.4">
      <c r="B7" s="138"/>
      <c r="C7" s="138"/>
      <c r="D7" s="137"/>
      <c r="E7" s="140"/>
      <c r="F7" s="142"/>
    </row>
    <row r="8" spans="2:11" s="139" customFormat="1" ht="20.25" customHeight="1" x14ac:dyDescent="0.4">
      <c r="B8" s="137" t="s">
        <v>151</v>
      </c>
      <c r="C8" s="138"/>
      <c r="D8" s="137"/>
      <c r="E8" s="140"/>
      <c r="F8" s="142"/>
    </row>
    <row r="9" spans="2:11" s="139" customFormat="1" ht="20.25" customHeight="1" x14ac:dyDescent="0.4">
      <c r="B9" s="138"/>
      <c r="C9" s="138"/>
      <c r="D9" s="137"/>
      <c r="E9" s="137"/>
      <c r="F9" s="137"/>
    </row>
    <row r="10" spans="2:11" s="139" customFormat="1" ht="20.25" customHeight="1" x14ac:dyDescent="0.4">
      <c r="B10" s="137" t="s">
        <v>152</v>
      </c>
      <c r="C10" s="138"/>
      <c r="D10" s="137"/>
      <c r="E10" s="137"/>
      <c r="F10" s="137"/>
    </row>
    <row r="11" spans="2:11" s="139" customFormat="1" ht="20.25" customHeight="1" x14ac:dyDescent="0.4">
      <c r="B11" s="137" t="s">
        <v>153</v>
      </c>
      <c r="C11" s="138"/>
      <c r="D11" s="137"/>
      <c r="E11" s="137"/>
      <c r="F11" s="137"/>
    </row>
    <row r="12" spans="2:11" s="139" customFormat="1" ht="20.25" customHeight="1" x14ac:dyDescent="0.4">
      <c r="B12" s="137" t="s">
        <v>154</v>
      </c>
      <c r="C12" s="138"/>
      <c r="D12" s="137"/>
    </row>
    <row r="13" spans="2:11" s="139" customFormat="1" ht="20.25" customHeight="1" x14ac:dyDescent="0.4">
      <c r="B13" s="137"/>
      <c r="C13" s="138"/>
      <c r="D13" s="137"/>
    </row>
    <row r="14" spans="2:11" s="139" customFormat="1" ht="20.25" customHeight="1" x14ac:dyDescent="0.4">
      <c r="B14" s="137" t="s">
        <v>224</v>
      </c>
      <c r="C14" s="138"/>
      <c r="D14" s="137"/>
    </row>
    <row r="15" spans="2:11" s="139" customFormat="1" ht="20.25" customHeight="1" x14ac:dyDescent="0.4">
      <c r="B15" s="137"/>
      <c r="C15" s="138"/>
      <c r="D15" s="137"/>
    </row>
    <row r="16" spans="2:11" s="139" customFormat="1" ht="20.25" customHeight="1" x14ac:dyDescent="0.4">
      <c r="B16" s="137" t="s">
        <v>165</v>
      </c>
      <c r="C16" s="138"/>
      <c r="D16" s="137"/>
    </row>
    <row r="17" spans="2:6" s="139" customFormat="1" ht="20.25" customHeight="1" x14ac:dyDescent="0.4">
      <c r="B17" s="137"/>
      <c r="C17" s="138"/>
      <c r="D17" s="137"/>
    </row>
    <row r="18" spans="2:6" s="139" customFormat="1" ht="20.25" customHeight="1" x14ac:dyDescent="0.4">
      <c r="B18" s="137" t="s">
        <v>225</v>
      </c>
      <c r="C18" s="138"/>
      <c r="D18" s="137"/>
    </row>
    <row r="19" spans="2:6" s="139" customFormat="1" ht="20.25" customHeight="1" x14ac:dyDescent="0.4">
      <c r="B19" s="138"/>
      <c r="C19" s="138"/>
      <c r="D19" s="137"/>
    </row>
    <row r="20" spans="2:6" s="139" customFormat="1" ht="20.25" customHeight="1" x14ac:dyDescent="0.4">
      <c r="B20" s="137" t="s">
        <v>241</v>
      </c>
      <c r="C20" s="138"/>
      <c r="D20" s="137"/>
    </row>
    <row r="21" spans="2:6" s="139" customFormat="1" ht="20.25" customHeight="1" x14ac:dyDescent="0.4">
      <c r="B21" s="137" t="s">
        <v>238</v>
      </c>
      <c r="C21" s="138"/>
      <c r="D21" s="137"/>
    </row>
    <row r="22" spans="2:6" s="139" customFormat="1" ht="20.25" customHeight="1" x14ac:dyDescent="0.4">
      <c r="B22" s="138"/>
      <c r="C22" s="138"/>
      <c r="D22" s="137"/>
    </row>
    <row r="23" spans="2:6" s="139" customFormat="1" ht="17.25" customHeight="1" x14ac:dyDescent="0.4">
      <c r="B23" s="137" t="s">
        <v>226</v>
      </c>
      <c r="C23" s="137"/>
      <c r="D23" s="137"/>
    </row>
    <row r="24" spans="2:6" s="139" customFormat="1" ht="17.25" customHeight="1" x14ac:dyDescent="0.4">
      <c r="B24" s="137" t="s">
        <v>155</v>
      </c>
      <c r="C24" s="137"/>
      <c r="D24" s="137"/>
    </row>
    <row r="25" spans="2:6" s="139" customFormat="1" ht="17.25" customHeight="1" x14ac:dyDescent="0.4">
      <c r="B25" s="137"/>
      <c r="C25" s="137"/>
      <c r="D25" s="137"/>
    </row>
    <row r="26" spans="2:6" s="139" customFormat="1" ht="17.25" customHeight="1" x14ac:dyDescent="0.4">
      <c r="B26" s="137"/>
      <c r="C26" s="86" t="s">
        <v>21</v>
      </c>
      <c r="D26" s="86" t="s">
        <v>3</v>
      </c>
    </row>
    <row r="27" spans="2:6" s="139" customFormat="1" ht="17.25" customHeight="1" x14ac:dyDescent="0.4">
      <c r="B27" s="137"/>
      <c r="C27" s="86">
        <v>1</v>
      </c>
      <c r="D27" s="143" t="s">
        <v>94</v>
      </c>
    </row>
    <row r="28" spans="2:6" s="139" customFormat="1" ht="17.25" customHeight="1" x14ac:dyDescent="0.4">
      <c r="B28" s="137"/>
      <c r="C28" s="86">
        <v>2</v>
      </c>
      <c r="D28" s="143" t="s">
        <v>105</v>
      </c>
      <c r="E28" s="139" t="s">
        <v>169</v>
      </c>
    </row>
    <row r="29" spans="2:6" s="139" customFormat="1" ht="17.25" customHeight="1" x14ac:dyDescent="0.4">
      <c r="B29" s="137"/>
      <c r="C29" s="86">
        <v>3</v>
      </c>
      <c r="D29" s="143" t="s">
        <v>95</v>
      </c>
    </row>
    <row r="30" spans="2:6" s="139" customFormat="1" ht="17.25" customHeight="1" x14ac:dyDescent="0.4">
      <c r="B30" s="137"/>
      <c r="C30" s="86">
        <v>4</v>
      </c>
      <c r="D30" s="143" t="s">
        <v>101</v>
      </c>
      <c r="E30" s="139" t="s">
        <v>166</v>
      </c>
    </row>
    <row r="31" spans="2:6" s="139" customFormat="1" ht="17.25" customHeight="1" x14ac:dyDescent="0.4">
      <c r="B31" s="137"/>
      <c r="C31" s="140"/>
      <c r="D31" s="142"/>
    </row>
    <row r="32" spans="2:6" s="139" customFormat="1" ht="17.25" customHeight="1" x14ac:dyDescent="0.4">
      <c r="B32" s="137" t="s">
        <v>227</v>
      </c>
      <c r="C32" s="137"/>
      <c r="D32" s="137"/>
      <c r="E32" s="144"/>
      <c r="F32" s="144"/>
    </row>
    <row r="33" spans="2:51" s="139" customFormat="1" ht="17.25" customHeight="1" x14ac:dyDescent="0.4">
      <c r="B33" s="137" t="s">
        <v>156</v>
      </c>
      <c r="C33" s="137"/>
      <c r="D33" s="137"/>
      <c r="E33" s="144"/>
      <c r="F33" s="144"/>
    </row>
    <row r="34" spans="2:51" s="139" customFormat="1" ht="17.25" customHeight="1" x14ac:dyDescent="0.4">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9</v>
      </c>
      <c r="D39" s="143" t="s">
        <v>194</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
      <c r="B43" s="144"/>
      <c r="C43" s="137" t="s">
        <v>195</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
      <c r="B45" s="137" t="s">
        <v>228</v>
      </c>
      <c r="C45" s="137"/>
      <c r="D45" s="137"/>
    </row>
    <row r="46" spans="2:51" s="139" customFormat="1" ht="17.25" customHeight="1" x14ac:dyDescent="0.4">
      <c r="B46" s="137" t="s">
        <v>161</v>
      </c>
      <c r="C46" s="137"/>
      <c r="D46" s="137"/>
      <c r="AH46" s="85"/>
      <c r="AI46" s="85"/>
      <c r="AJ46" s="85"/>
      <c r="AK46" s="85"/>
      <c r="AL46" s="85"/>
      <c r="AM46" s="85"/>
      <c r="AN46" s="85"/>
      <c r="AO46" s="85"/>
      <c r="AP46" s="85"/>
      <c r="AQ46" s="85"/>
      <c r="AR46" s="85"/>
      <c r="AS46" s="85"/>
    </row>
    <row r="47" spans="2:51" s="139" customFormat="1" ht="17.25" customHeight="1" x14ac:dyDescent="0.4">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
      <c r="F48" s="85"/>
    </row>
    <row r="49" spans="2:50" s="139" customFormat="1" ht="17.25" customHeight="1" x14ac:dyDescent="0.4">
      <c r="B49" s="137" t="s">
        <v>229</v>
      </c>
      <c r="C49" s="137"/>
    </row>
    <row r="50" spans="2:50" s="139" customFormat="1" ht="17.25" customHeight="1" x14ac:dyDescent="0.4">
      <c r="B50" s="137"/>
      <c r="C50" s="137"/>
    </row>
    <row r="51" spans="2:50" s="139" customFormat="1" ht="17.25" customHeight="1" x14ac:dyDescent="0.4">
      <c r="B51" s="137" t="s">
        <v>230</v>
      </c>
      <c r="C51" s="137"/>
    </row>
    <row r="52" spans="2:50" s="139" customFormat="1" ht="17.25" customHeight="1" x14ac:dyDescent="0.4">
      <c r="B52" s="137" t="s">
        <v>162</v>
      </c>
      <c r="C52" s="137"/>
    </row>
    <row r="53" spans="2:50" s="139" customFormat="1" ht="17.25" customHeight="1" x14ac:dyDescent="0.4">
      <c r="B53" s="137"/>
      <c r="C53" s="137"/>
    </row>
    <row r="54" spans="2:50" s="139" customFormat="1" ht="17.25" customHeight="1" x14ac:dyDescent="0.4">
      <c r="B54" s="137" t="s">
        <v>231</v>
      </c>
      <c r="C54" s="137"/>
    </row>
    <row r="55" spans="2:50" s="139" customFormat="1" ht="17.25" customHeight="1" x14ac:dyDescent="0.4">
      <c r="B55" s="137" t="s">
        <v>163</v>
      </c>
      <c r="C55" s="137"/>
    </row>
    <row r="56" spans="2:50" s="139" customFormat="1" ht="17.25" customHeight="1" x14ac:dyDescent="0.4">
      <c r="B56" s="137"/>
      <c r="C56" s="137"/>
    </row>
    <row r="57" spans="2:50" s="139" customFormat="1" ht="17.25" customHeight="1" x14ac:dyDescent="0.4">
      <c r="B57" s="137" t="s">
        <v>232</v>
      </c>
      <c r="C57" s="137"/>
      <c r="D57" s="137"/>
    </row>
    <row r="58" spans="2:50" s="139" customFormat="1" ht="17.25" customHeight="1" x14ac:dyDescent="0.4">
      <c r="B58" s="137"/>
      <c r="C58" s="137"/>
      <c r="D58" s="137"/>
    </row>
    <row r="59" spans="2:50" s="139" customFormat="1" ht="17.25" customHeight="1" x14ac:dyDescent="0.4">
      <c r="B59" s="144" t="s">
        <v>233</v>
      </c>
      <c r="C59" s="144"/>
      <c r="D59" s="137"/>
    </row>
    <row r="60" spans="2:50" s="139" customFormat="1" ht="17.25" customHeight="1" x14ac:dyDescent="0.4">
      <c r="B60" s="144" t="s">
        <v>164</v>
      </c>
      <c r="C60" s="144"/>
      <c r="D60" s="137"/>
    </row>
    <row r="61" spans="2:50" s="139" customFormat="1" ht="17.25" customHeight="1" x14ac:dyDescent="0.4"/>
    <row r="62" spans="2:50" s="139" customFormat="1" ht="17.25" customHeight="1" x14ac:dyDescent="0.4">
      <c r="B62" s="139" t="s">
        <v>234</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B64" s="139" t="s">
        <v>239</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
      <c r="B66" s="139" t="s">
        <v>240</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235</v>
      </c>
      <c r="BL68" s="152"/>
      <c r="BM68" s="153"/>
      <c r="BN68" s="152"/>
      <c r="BO68" s="152"/>
      <c r="BP68" s="152"/>
      <c r="BQ68" s="154"/>
      <c r="BR68" s="155"/>
      <c r="BS68" s="155"/>
    </row>
    <row r="69" spans="2:71" s="139" customFormat="1" ht="17.25" customHeight="1" x14ac:dyDescent="0.4">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
      <c r="B70" s="139" t="s">
        <v>236</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128</v>
      </c>
      <c r="C1" s="85"/>
      <c r="D1" s="85"/>
    </row>
    <row r="2" spans="2:12" x14ac:dyDescent="0.4">
      <c r="B2" s="85"/>
      <c r="C2" s="85"/>
      <c r="D2" s="85"/>
    </row>
    <row r="3" spans="2:12" x14ac:dyDescent="0.4">
      <c r="B3" s="86" t="s">
        <v>129</v>
      </c>
      <c r="C3" s="86" t="s">
        <v>130</v>
      </c>
      <c r="D3" s="85"/>
    </row>
    <row r="4" spans="2:12" x14ac:dyDescent="0.4">
      <c r="B4" s="87">
        <v>1</v>
      </c>
      <c r="C4" s="157" t="s">
        <v>131</v>
      </c>
      <c r="D4" s="85"/>
    </row>
    <row r="5" spans="2:12" x14ac:dyDescent="0.4">
      <c r="B5" s="87">
        <v>2</v>
      </c>
      <c r="C5" s="157" t="s">
        <v>132</v>
      </c>
    </row>
    <row r="6" spans="2:12" x14ac:dyDescent="0.4">
      <c r="B6" s="87">
        <v>3</v>
      </c>
      <c r="C6" s="157" t="s">
        <v>187</v>
      </c>
      <c r="D6" s="85"/>
    </row>
    <row r="7" spans="2:12" x14ac:dyDescent="0.4">
      <c r="B7" s="87">
        <v>4</v>
      </c>
      <c r="C7" s="157" t="s">
        <v>188</v>
      </c>
      <c r="D7" s="85"/>
    </row>
    <row r="8" spans="2:12" x14ac:dyDescent="0.4">
      <c r="B8" s="87">
        <v>5</v>
      </c>
      <c r="C8" s="157" t="s">
        <v>189</v>
      </c>
      <c r="D8" s="85"/>
    </row>
    <row r="9" spans="2:12" x14ac:dyDescent="0.4">
      <c r="B9" s="87">
        <v>6</v>
      </c>
      <c r="C9" s="157" t="s">
        <v>190</v>
      </c>
      <c r="D9" s="85"/>
    </row>
    <row r="10" spans="2:12" x14ac:dyDescent="0.4">
      <c r="B10" s="87">
        <v>7</v>
      </c>
      <c r="C10" s="157"/>
      <c r="D10" s="85"/>
    </row>
    <row r="12" spans="2:12" x14ac:dyDescent="0.4">
      <c r="B12" s="85" t="s">
        <v>133</v>
      </c>
    </row>
    <row r="13" spans="2:12" ht="19.5" thickBot="1" x14ac:dyDescent="0.45"/>
    <row r="14" spans="2:12" ht="20.25" thickBot="1" x14ac:dyDescent="0.45">
      <c r="B14" s="88" t="s">
        <v>102</v>
      </c>
      <c r="C14" s="89" t="s">
        <v>94</v>
      </c>
      <c r="D14" s="90" t="s">
        <v>105</v>
      </c>
      <c r="E14" s="90" t="s">
        <v>95</v>
      </c>
      <c r="F14" s="90" t="s">
        <v>101</v>
      </c>
      <c r="G14" s="90"/>
      <c r="H14" s="91"/>
      <c r="I14" s="91"/>
      <c r="J14" s="91"/>
      <c r="K14" s="91"/>
      <c r="L14" s="92"/>
    </row>
    <row r="15" spans="2:12" ht="19.5" x14ac:dyDescent="0.4">
      <c r="B15" s="366" t="s">
        <v>103</v>
      </c>
      <c r="C15" s="93" t="s">
        <v>96</v>
      </c>
      <c r="D15" s="94" t="s">
        <v>97</v>
      </c>
      <c r="E15" s="94" t="s">
        <v>95</v>
      </c>
      <c r="F15" s="94" t="s">
        <v>100</v>
      </c>
      <c r="G15" s="94"/>
      <c r="H15" s="95"/>
      <c r="I15" s="95"/>
      <c r="J15" s="95"/>
      <c r="K15" s="95"/>
      <c r="L15" s="96"/>
    </row>
    <row r="16" spans="2:12" ht="19.5" x14ac:dyDescent="0.4">
      <c r="B16" s="367"/>
      <c r="C16" s="97" t="s">
        <v>104</v>
      </c>
      <c r="D16" s="98" t="s">
        <v>98</v>
      </c>
      <c r="E16" s="98" t="s">
        <v>237</v>
      </c>
      <c r="F16" s="98"/>
      <c r="G16" s="98"/>
      <c r="H16" s="99"/>
      <c r="I16" s="99"/>
      <c r="J16" s="99"/>
      <c r="K16" s="99"/>
      <c r="L16" s="100"/>
    </row>
    <row r="17" spans="2:12" ht="19.5" x14ac:dyDescent="0.4">
      <c r="B17" s="367"/>
      <c r="C17" s="97"/>
      <c r="D17" s="98" t="s">
        <v>19</v>
      </c>
      <c r="E17" s="98"/>
      <c r="F17" s="98"/>
      <c r="G17" s="98"/>
      <c r="H17" s="99"/>
      <c r="I17" s="99"/>
      <c r="J17" s="99"/>
      <c r="K17" s="99"/>
      <c r="L17" s="100"/>
    </row>
    <row r="18" spans="2:12" ht="19.5" x14ac:dyDescent="0.4">
      <c r="B18" s="367"/>
      <c r="C18" s="97"/>
      <c r="D18" s="98" t="s">
        <v>99</v>
      </c>
      <c r="E18" s="98"/>
      <c r="F18" s="98"/>
      <c r="G18" s="98"/>
      <c r="H18" s="99"/>
      <c r="I18" s="99"/>
      <c r="J18" s="99"/>
      <c r="K18" s="99"/>
      <c r="L18" s="100"/>
    </row>
    <row r="19" spans="2:12" x14ac:dyDescent="0.4">
      <c r="B19" s="367"/>
      <c r="C19" s="101"/>
      <c r="D19" s="99"/>
      <c r="E19" s="99"/>
      <c r="F19" s="99"/>
      <c r="G19" s="99"/>
      <c r="H19" s="99"/>
      <c r="I19" s="99"/>
      <c r="J19" s="99"/>
      <c r="K19" s="99"/>
      <c r="L19" s="100"/>
    </row>
    <row r="20" spans="2:12" x14ac:dyDescent="0.4">
      <c r="B20" s="367"/>
      <c r="C20" s="101"/>
      <c r="D20" s="99"/>
      <c r="E20" s="99"/>
      <c r="F20" s="99"/>
      <c r="G20" s="99"/>
      <c r="H20" s="99"/>
      <c r="I20" s="99"/>
      <c r="J20" s="99"/>
      <c r="K20" s="99"/>
      <c r="L20" s="100"/>
    </row>
    <row r="21" spans="2:12" x14ac:dyDescent="0.4">
      <c r="B21" s="367"/>
      <c r="C21" s="101"/>
      <c r="D21" s="99"/>
      <c r="E21" s="99"/>
      <c r="F21" s="99"/>
      <c r="G21" s="99"/>
      <c r="H21" s="99"/>
      <c r="I21" s="99"/>
      <c r="J21" s="99"/>
      <c r="K21" s="99"/>
      <c r="L21" s="100"/>
    </row>
    <row r="22" spans="2:12" x14ac:dyDescent="0.4">
      <c r="B22" s="367"/>
      <c r="C22" s="101"/>
      <c r="D22" s="99"/>
      <c r="E22" s="99"/>
      <c r="F22" s="99"/>
      <c r="G22" s="99"/>
      <c r="H22" s="99"/>
      <c r="I22" s="99"/>
      <c r="J22" s="99"/>
      <c r="K22" s="99"/>
      <c r="L22" s="100"/>
    </row>
    <row r="23" spans="2:12" ht="19.5" thickBot="1" x14ac:dyDescent="0.45">
      <c r="B23" s="368"/>
      <c r="C23" s="102"/>
      <c r="D23" s="103"/>
      <c r="E23" s="103"/>
      <c r="F23" s="103"/>
      <c r="G23" s="103"/>
      <c r="H23" s="103"/>
      <c r="I23" s="103"/>
      <c r="J23" s="103"/>
      <c r="K23" s="103"/>
      <c r="L23" s="104"/>
    </row>
    <row r="25" spans="2:12" x14ac:dyDescent="0.4">
      <c r="C25" s="55" t="s">
        <v>106</v>
      </c>
    </row>
    <row r="26" spans="2:12" x14ac:dyDescent="0.4">
      <c r="C26" s="55" t="s">
        <v>107</v>
      </c>
    </row>
    <row r="28" spans="2:12" x14ac:dyDescent="0.4">
      <c r="C28" s="55" t="s">
        <v>242</v>
      </c>
    </row>
    <row r="29" spans="2:12" x14ac:dyDescent="0.4">
      <c r="C29" s="55" t="s">
        <v>108</v>
      </c>
    </row>
    <row r="30" spans="2:12" x14ac:dyDescent="0.4">
      <c r="C30" s="55" t="s">
        <v>244</v>
      </c>
    </row>
    <row r="31" spans="2:12" x14ac:dyDescent="0.4">
      <c r="C31" s="55" t="s">
        <v>109</v>
      </c>
    </row>
    <row r="32" spans="2:12" x14ac:dyDescent="0.4">
      <c r="C32" s="55" t="s">
        <v>134</v>
      </c>
    </row>
    <row r="33" spans="3:3" x14ac:dyDescent="0.4">
      <c r="C33" s="55" t="s">
        <v>135</v>
      </c>
    </row>
    <row r="34" spans="3:3" x14ac:dyDescent="0.4">
      <c r="C34" s="55" t="s">
        <v>136</v>
      </c>
    </row>
    <row r="36" spans="3:3" x14ac:dyDescent="0.4">
      <c r="C36" s="55" t="s">
        <v>110</v>
      </c>
    </row>
    <row r="37" spans="3:3" x14ac:dyDescent="0.4">
      <c r="C37" s="55" t="s">
        <v>111</v>
      </c>
    </row>
    <row r="39" spans="3:3" x14ac:dyDescent="0.4">
      <c r="C39" s="55" t="s">
        <v>243</v>
      </c>
    </row>
    <row r="40" spans="3:3" x14ac:dyDescent="0.4">
      <c r="C40" s="55" t="s">
        <v>112</v>
      </c>
    </row>
    <row r="41" spans="3:3" x14ac:dyDescent="0.4">
      <c r="C41" s="55" t="s">
        <v>113</v>
      </c>
    </row>
    <row r="42" spans="3:3" x14ac:dyDescent="0.4">
      <c r="C42" s="55" t="s">
        <v>114</v>
      </c>
    </row>
    <row r="43" spans="3:3" x14ac:dyDescent="0.4">
      <c r="C43" s="55" t="s">
        <v>115</v>
      </c>
    </row>
    <row r="44" spans="3:3" x14ac:dyDescent="0.4">
      <c r="C44" s="55" t="s">
        <v>116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【記載例】小規模多機能型居宅介護</vt:lpstr>
      <vt:lpstr>【記載例】シフト記号表（勤務時間帯）</vt:lpstr>
      <vt:lpstr>小規模多機能型居宅介護</vt:lpstr>
      <vt:lpstr>シフト記号表（勤務時間帯）</vt:lpstr>
      <vt:lpstr>記入方法</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2020-10-08T07:18:32Z</cp:lastPrinted>
  <dcterms:created xsi:type="dcterms:W3CDTF">2020-01-28T01:12:50Z</dcterms:created>
  <dcterms:modified xsi:type="dcterms:W3CDTF">2020-10-08T07:18:45Z</dcterms:modified>
</cp:coreProperties>
</file>